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o_ath\Desktop\"/>
    </mc:Choice>
  </mc:AlternateContent>
  <bookViews>
    <workbookView xWindow="0" yWindow="0" windowWidth="28800" windowHeight="12435" tabRatio="721"/>
  </bookViews>
  <sheets>
    <sheet name="ΕΡΓΑ-ΜΕΛΕΤΕΣ" sheetId="6" r:id="rId1"/>
    <sheet name="ΣΥΝΕΧΙΖΟΜΕΝΑ" sheetId="5" r:id="rId2"/>
    <sheet name="ΑΝΑΚΕΦΑΛΑΙΩΣΗ" sheetId="1" r:id="rId3"/>
  </sheets>
  <definedNames>
    <definedName name="_xlnm.Print_Area" localSheetId="2">ΑΝΑΚΕΦΑΛΑΙΩΣΗ!$A$1:$H$18</definedName>
    <definedName name="_xlnm.Print_Area" localSheetId="0">'ΕΡΓΑ-ΜΕΛΕΤΕΣ'!$A$1:$I$52</definedName>
    <definedName name="_xlnm.Print_Area" localSheetId="1">ΣΥΝΕΧΙΖΟΜΕΝΑ!$A$1:$G$25</definedName>
    <definedName name="_xlnm.Print_Titles" localSheetId="2">ΑΝΑΚΕΦΑΛΑΙΩΣΗ!$3:$4</definedName>
    <definedName name="_xlnm.Print_Titles" localSheetId="0">'ΕΡΓΑ-ΜΕΛΕΤΕΣ'!$3:$4</definedName>
    <definedName name="_xlnm.Print_Titles" localSheetId="1">ΣΥΝΕΧΙΖΟΜΕΝΑ!$1:$1</definedName>
  </definedNames>
  <calcPr calcId="152511" fullCalcOnLoad="1"/>
</workbook>
</file>

<file path=xl/calcChain.xml><?xml version="1.0" encoding="utf-8"?>
<calcChain xmlns="http://schemas.openxmlformats.org/spreadsheetml/2006/main">
  <c r="I16" i="6" l="1"/>
  <c r="I36" i="6"/>
  <c r="H5" i="1"/>
  <c r="H8" i="1"/>
  <c r="I20" i="6"/>
  <c r="H52" i="6"/>
  <c r="I52" i="6"/>
  <c r="H6" i="1"/>
  <c r="G6" i="1"/>
  <c r="I32" i="6"/>
  <c r="G25" i="5"/>
  <c r="H7" i="1"/>
  <c r="H16" i="6"/>
  <c r="H32" i="6"/>
  <c r="H35" i="6"/>
  <c r="I24" i="6"/>
  <c r="H24" i="6"/>
  <c r="I35" i="6"/>
  <c r="H20" i="6"/>
  <c r="H36" i="6"/>
  <c r="G5" i="1"/>
</calcChain>
</file>

<file path=xl/sharedStrings.xml><?xml version="1.0" encoding="utf-8"?>
<sst xmlns="http://schemas.openxmlformats.org/spreadsheetml/2006/main" count="248" uniqueCount="187">
  <si>
    <t>α/α</t>
  </si>
  <si>
    <t>ΣΥΝΟΛΟ</t>
  </si>
  <si>
    <t>ΔΑΠΑΝΗ</t>
  </si>
  <si>
    <t>ΤΙΤΛΟΣ ΕΡΓΟΥ</t>
  </si>
  <si>
    <t>Κ.Α</t>
  </si>
  <si>
    <t>ΧΡΗΜΑΤΟΔΟΤΗΣΗ</t>
  </si>
  <si>
    <t>ΔΡΧ</t>
  </si>
  <si>
    <t>Ι. ΕΡΓΑ</t>
  </si>
  <si>
    <t>ΕΡΓΑ</t>
  </si>
  <si>
    <t>ΙΙ</t>
  </si>
  <si>
    <t>ΙΙΙ</t>
  </si>
  <si>
    <t>ΜΕΛΕΤΕΣ</t>
  </si>
  <si>
    <t>ΣΥΝΕΧΙΖΟΜΕΝΑ ΕΡΓΑ</t>
  </si>
  <si>
    <t>Ο ΔΙΕΥΘΥΝΤΗΣ ΤΕΧΝΙΚΩΝ ΥΠΗΡΕΣΙΩΝ</t>
  </si>
  <si>
    <t>ΠΑΝ. ΤΣΑΛΤΑΣ</t>
  </si>
  <si>
    <t>ΑΝΑΚΕΦΑΛΑΙΩΣΗ</t>
  </si>
  <si>
    <t>(ΑΠΟΧΕΤΕΥΣΗ ΟΜΒΡΙΩΝ)</t>
  </si>
  <si>
    <t>ΚΩΝ. ΓΙΑΝΝΑΚΑΚΟΣ</t>
  </si>
  <si>
    <t>Ι</t>
  </si>
  <si>
    <t xml:space="preserve">III. ΣΥΝΕΧΙΖΟΜΕΝΑ </t>
  </si>
  <si>
    <t>ΑΠΟΚΑΤΑΣΤΑΣΗ ΔΙΑΤΗΡΗΤΕΟΥ ΚΤΙΡΙΟΥ ΟΔΟΥ ΜΕΤΑΜΟΡΦΩΣΕΩΣ ΚΑΙ ΠΕΡΙΚΛΕΟΥΣ</t>
  </si>
  <si>
    <t>ΣΥΝΤΗΡΗΣΗ ΔΙΚΤΥΟΥ ΑΓΩΓΩΝ ΟΜΒΡΙΩΝ ΥΔΑΤΩΝ 2010</t>
  </si>
  <si>
    <t>30.7336.0011</t>
  </si>
  <si>
    <t>ΙΔΙΟΙ ΠΟΡΟΙ</t>
  </si>
  <si>
    <t>30.7312.0032</t>
  </si>
  <si>
    <t>ΚΑΤΑΣΚΕΥΗ ΔΕΥΤΕΡΕΥΟΝΤΩΝ ΑΓΩΓΩΝ ΑΚΑΘΑΡΤΩΝ ΚΑΙ ΕΞΩΤΕΡΙΚΩΝ ΔΙΑΚΛΑΔΩΣΕΩΝ 2012</t>
  </si>
  <si>
    <t>ΣΑΤΑ 2010</t>
  </si>
  <si>
    <t>ΕΝΕΡΓΕΙΑΚΗ ΑΝΑΒΑΘΜΙΣΗ ΠΟΛΙΤΙΣΤΙΚΟΥ ΚΕΝΤΡΟΥ "ΜΕΛΙΝΑ ΜΕΡΚΟΥΡΗ"</t>
  </si>
  <si>
    <t>ΜΕΛΕΤΗ ΑΞΙΟΠΟΙΗΣΗΣ ΧΩΡΟΥ Ο.Τ. 124 (ΠΡΩΗΝ Ι.Κ.Α.)</t>
  </si>
  <si>
    <t>Α2. ΟΔΟΠΟΙΪΑ</t>
  </si>
  <si>
    <t xml:space="preserve">Α.1. ΚΤΙΡΙΟΛΟΓΙΚΑ                                 </t>
  </si>
  <si>
    <t>Α. ΕΡΓΑ ΕΠΕΝΔΥΣΕΩΝ</t>
  </si>
  <si>
    <t>Κ.Α. ΕΞΟΔΩΝ</t>
  </si>
  <si>
    <t>Κ.Α. ΕΣΟΔΩΝ</t>
  </si>
  <si>
    <t>ΠΟΣΟ ΕΣΟΔΟΥ</t>
  </si>
  <si>
    <t>ΑΠΟΚΑΤΑΣΤΑΣΗ ΙΣΤΟΡΙΚΟΥ ΚΤΙΡΙΟΥ ΜΠΙΖΑΝΙΟΥ ΚΑΙ ΠΕΡΙΒΑΛΛΟΝΤΟΣ ΧΩΡΟΥ</t>
  </si>
  <si>
    <t>ΣΑΤΑ 2015</t>
  </si>
  <si>
    <t>ΣΥΝΤΗΡΗΣΗ ΔΙΚΤΥΟΥ ΑΓΩΓΩΝ ΟΜΒΡΙΩΝ ΥΔΑΤΩΝ 2015</t>
  </si>
  <si>
    <t>ΕΠΙΚΑΙΡΟΠΟΙΗΣΗ ΜΕΛΕΤΗΣ ΑΠΟΧΕΤΕΥΣΗΣ ΟΜΒΡΙΩΝ ΥΔΑΤΩΝ ΔΗΜΟΥ ΚΑΛΛΙΘΕΑΣ 2015</t>
  </si>
  <si>
    <t>ΤΑΚΤΟΠΟΙΗΣΗ ΑΥΘΑΙΡΕΤΩΝ ΚΑΤΑΣΚΕΥΩΝ ΣΤΑ ΣΧΟΛΙΚΑ ΣΥΓΚΡΟΤΗΜΑΤΑ</t>
  </si>
  <si>
    <t>ΝΟΜΙΜΟΠΟΙΗΣΗ ΚΑΤΑΣΚΕΥΩΝ ΣΤΟ ΔΗΜΟΤΙΚΟ ΣΤΑΔΙΟ</t>
  </si>
  <si>
    <t>ΝΟΜΙΜΟΠΟΙΗΣΗ ΑΘΛΗΤΙΚΩΝ ΕΓΚΑΤΑΣΤΑΣΕΩΝ</t>
  </si>
  <si>
    <t>ΙΙ. ΜΕΛΕΤΕΣ - ΥΠΗΡΕΣΙΕΣ</t>
  </si>
  <si>
    <t>ΣΥΝΤΗΡΗΣΗ ΔΙΚΤΥΟΥ ΑΓΩΓΩΝ ΟΜΒΡΙΩΝ ΥΔΑΤΩΝ 2014</t>
  </si>
  <si>
    <t>ΚΑΤΑΣΚΕΥΗ ΔΕΥΤΕΡΕΥΟΝΤΩΝ ΑΓΩΓΩΝ ΑΚΑΘΑΡΤΩΝ ΚΑΙ ΕΞΩΤΕΡΙΚΩΝ ΔΙΑΚΛΑΔΩΣΕΩΝ 2014</t>
  </si>
  <si>
    <t>30.7312.0001</t>
  </si>
  <si>
    <t>30.7336.0004</t>
  </si>
  <si>
    <t>ΣΑΤΑ 2014                 ΙΔΙΟΙ ΠΟΡΟΙ</t>
  </si>
  <si>
    <t>15.7331.0007</t>
  </si>
  <si>
    <t>30.7336.0006</t>
  </si>
  <si>
    <t>30.7411.0007</t>
  </si>
  <si>
    <t>30.7411.0004</t>
  </si>
  <si>
    <t>30.7411.0003</t>
  </si>
  <si>
    <t>30.7411.0005</t>
  </si>
  <si>
    <t xml:space="preserve">  </t>
  </si>
  <si>
    <t>ΠΡΟΓΡΑΜΜΑΤΙΚΗ ΣΥΜΒΑΣΗ ΠΕΡΙΦΕΡΕΙΑ ΑΤΤΙΚΗΣ</t>
  </si>
  <si>
    <t>ΠΡΟΫΠΟΛΟΓΙΣΜΟΣ</t>
  </si>
  <si>
    <t xml:space="preserve"> </t>
  </si>
  <si>
    <t>ΚΑΤΑΣΚΕΥΗ ΣΥΝΔΕΣΕΩΝ ΑΚΙΝΗΤΩΝ ΜΕ ΤΟ ΔΙΚΤΥΟ ΑΚΑΘΑΡΤΩΝ (2016)</t>
  </si>
  <si>
    <t>ΔΙΑΜΟΡΦΩΣΗ ΧΩΡΟΥ ΣΕ ΚΑΠΗ (ΕΣΠΕΡΙΔΩΝ &amp; ΑΡΙΣΤΟΓΕΙΤΟΝΟΣ)</t>
  </si>
  <si>
    <t>15.7331.0013</t>
  </si>
  <si>
    <t>30.7312.0002</t>
  </si>
  <si>
    <t>30.7413.0009</t>
  </si>
  <si>
    <t>ΜΕΛΕΤΕΣ ΑΕΡΙΟΔΟΤΗΣΗΣ ΣΧΟΛΙΚΩΝ ΚΤΙΡΙΩΝ</t>
  </si>
  <si>
    <t>30.7411.0017</t>
  </si>
  <si>
    <t>1326.0002</t>
  </si>
  <si>
    <t>1326.0010</t>
  </si>
  <si>
    <t>ΣΥΝΤΗΡΗΣΗ ΣΧΟΛΙΚΩΝ ΚΤΙΡΙΩΝ 2017</t>
  </si>
  <si>
    <t xml:space="preserve">ΣΥΝΤΗΡΗΣΗ ΟΔΙΚΟΥ ΔΙΚΤΥΟΥ - ΟΔΟΣΗΜΑΝΣΗΣ - ΟΔΟΦΩΤΙΣΜΟΥ </t>
  </si>
  <si>
    <t>ΠΕΖΟΔΡΟΜΗΣΗ ΟΔΟΥ ΔΙΑΚΟΥ</t>
  </si>
  <si>
    <t>15.7331.0096</t>
  </si>
  <si>
    <t>ΣΥΝΟΛΟ ΕΡΓΩΝ</t>
  </si>
  <si>
    <t>ΣΥΝΟΛΟ ΜΕΛΕΤΩΝ - ΤΕΧΝΙΚΩΝ ΥΠΗΡΕΣΙΩΝ</t>
  </si>
  <si>
    <t>ΠΡΟΫΠΟΛΟΓΙΣΜΟΣ ΕΡΓΟΥ-ΜΕΛΕΤΗΣ</t>
  </si>
  <si>
    <t xml:space="preserve">   </t>
  </si>
  <si>
    <t>30.7333.0002</t>
  </si>
  <si>
    <t>30.7324.0002</t>
  </si>
  <si>
    <t>ΣΑΤΑ 2016              ΣΑΤΑ 2016</t>
  </si>
  <si>
    <t>ΣΥΝΤΗΡΗΣΗ ΣΧΟΛΙΚΩΝ ΚΤΙΡΙΩΝ 2018</t>
  </si>
  <si>
    <t>15.7331.0010</t>
  </si>
  <si>
    <t>ΣΥΝΤΗΡΗΣΗ ΔΙΚΤΥΟΥ ΑΓΩΓΩΝ ΟΜΒΡΙΩΝ ΥΔΑΤΩΝ 2018</t>
  </si>
  <si>
    <t>30.7336.0003</t>
  </si>
  <si>
    <t>ΚΑΤΑΣΚΕΥΗ ΣΥΝΔΕΣΕΩΝ ΑΚΙΝΗΤΩΝ ΜΕ ΤΟ ΔΙΚΤΥΟ ΑΚΑΘΡΑΡΤΩΝ (2018)</t>
  </si>
  <si>
    <t>30.7312.0004</t>
  </si>
  <si>
    <t>ΑΝΑΚΑΤΑΣΚΕΥΗ ΟΔΙΚΟΥ ΔΙΚΤΥΟΥ ΠΕΡΙΞ Κ.Π.Ι.Σ.Ν.</t>
  </si>
  <si>
    <t>15.7331.0022</t>
  </si>
  <si>
    <t>ΣΑΤΑ 2017                 ΣΑΤΑ 2016</t>
  </si>
  <si>
    <t>ΣΥΝΤΗΡΗΣΗ ΔΗΜΟΤΙΚΩΝ ΚΤΙΡΙΩΝ</t>
  </si>
  <si>
    <t>ΣΑΤΑ 2014                              ΣΑΤΑ 2015</t>
  </si>
  <si>
    <t>30.7333.0004</t>
  </si>
  <si>
    <t>ΑΣΦΑΛΤΟΣΤΡΩΣΕΙΣ ΟΔΩΝ 2018</t>
  </si>
  <si>
    <t xml:space="preserve">Α.3.  ΕΞΥΓΙΑΝΣΗ </t>
  </si>
  <si>
    <t>Α.4.  ΚΟΙΝΟΧΡΗΣΤΟΙ ΧΩΡΟΙ</t>
  </si>
  <si>
    <t>ΔΙΑΜΟΡΦΩΣΕΙΣ - ΑΘΛΗΤΙΣΜΟΣ</t>
  </si>
  <si>
    <t>Β. ΑΝΤΑΠΟΔΟΤΙΚΑ ΕΡΓΑ</t>
  </si>
  <si>
    <t xml:space="preserve">ΣΑΤΑ 2016                            </t>
  </si>
  <si>
    <t>ΤΟΠΟΓΡΑΦΙΚΗ ΑΠΟΤΥΠΩΣΗ ΟΔΩΝ ΚΑΙ ΚΟΙΝΟΧΡΗΣΤΩΝ ΧΩΡΩΝ</t>
  </si>
  <si>
    <t>30.7323.0005</t>
  </si>
  <si>
    <t>15.7331.0017</t>
  </si>
  <si>
    <t>30.7413.0005</t>
  </si>
  <si>
    <t xml:space="preserve">Π.Δ.Ε. </t>
  </si>
  <si>
    <t>61.7311.0002</t>
  </si>
  <si>
    <t>1322.0009</t>
  </si>
  <si>
    <t>ΣΑΤΑ (π.ε.)</t>
  </si>
  <si>
    <t>ΣΑΤΑ 2018                      ΣΑΤΑ (π.ε.)</t>
  </si>
  <si>
    <t>ΣΑΤΑ π.ε.</t>
  </si>
  <si>
    <t>ΠΔΕ ΥΠ.ΕΣ. (ΦΙΛΟΔΗΜΟΣ ΙΙ)</t>
  </si>
  <si>
    <t>1322.0010</t>
  </si>
  <si>
    <t>15.7331.0018</t>
  </si>
  <si>
    <t>64.7323.0002</t>
  </si>
  <si>
    <t>ΕΠΙΣΚΕΥΗ ΣΥΝΤΗΡΗΣΗ ΣΧΟΛΙΚΩΝ ΚΤΙΡΙΩΝ ΚΑΙ ΑΥΛΕΙΩΝ ΧΩΡΩΝ &amp; ΛΟΙΠΕΣ ΔΡΑΣΕΙΣ</t>
  </si>
  <si>
    <t>ΣΥΝΤΗΡΗΣΗ ΟΔΙΚΟΥ ΔΙΚΤΥΟΥ - ΟΔΟΣΗΜΑΝΣΗΣ ΚΑΙ ΗΛΕΚΤΡΟΦΩΤΙΣΜΟΥ</t>
  </si>
  <si>
    <t>ΔΙΑΜΟΡΦΩΣΗ ΧΩΡΟΥ ΛΕΙΤΟΥΡΓΙΑΣ ΔΟΜΗΣ ΑΣΤΕΓΩΝ (ΕΛ. ΒΕΝΙΖΕΛΟΥ 363)</t>
  </si>
  <si>
    <t>ΔΙΕΡΕΥΝΗΣΗ ΚΑΙΝΟΤΟΜΩΝ ΜΕΘΟΔΩΝ ΠΕΡΙΟΡΙΣΜΟΥ ΕΝΕΡΓΕΙΑΚΗΣ ΚΑΤΑΝΑΛΩΣΗΣ &amp; ΡΥΠΩΝ ΑΠΟ ΤΙΣ ΜΕΤΑΚΙΝΗΣΕΙΣ.</t>
  </si>
  <si>
    <t>15.7311.0001</t>
  </si>
  <si>
    <t>ΥΛΙΚΟΤΕΧΝΙΚΕΣ ΠΑΡΕΜΒΑΣΕΙΣ ΣΤΟ ΚΛΕΙΣΤΟ ΓΥΜΝΑΣΤΗΡΙΟ "ΕΣΠΕΡΟΣ"</t>
  </si>
  <si>
    <t>00.6739.0002</t>
  </si>
  <si>
    <t>ΜΕΛΕΤΗ ΣΤΑΤΙΚΗΣ ΕΠΑΡΚΕΙΑΣ ΚΤΙΡΙΟΥ ΠΑΙΔΙΚΟΥ ΣΤΑΘΜΟΥ ΟΔΟΥ ΙΣΜΗΝΗΣ</t>
  </si>
  <si>
    <t>ΜΕΛΕΤΗ ΠΥΡΟΠΡΟΣΤΑΣΙΑΣ ΔΗΜ. ΘΕΑΤΡΟΥ</t>
  </si>
  <si>
    <t>ΣΑΤΑ</t>
  </si>
  <si>
    <t>30.7413.0007</t>
  </si>
  <si>
    <t>15.7413.0001</t>
  </si>
  <si>
    <t>ΔΙΑΜΟΡΦΩΣΗ ΚΤΙΡΙΟΥ ΟΔΟΥ ΔΑΒΑΚΗ 14</t>
  </si>
  <si>
    <t>15.7331.0019</t>
  </si>
  <si>
    <t>ΑΝΑΚΑΙΝΙΣΗ ΣΧΟΛΙΚΟΥ  ΠΡΟΠΟΝΗΤΗΡΙΟΥ ΣΤΗΝ ΟΔΟ ΝΙΚ. ΖΕΡΒΟΥ</t>
  </si>
  <si>
    <t>ΤΕΧΝΙΚΟ ΠΡΟΓΡΑΜΜΑ 2020</t>
  </si>
  <si>
    <t>ΣΥΝΤΗΡΗΣΗ ΣΧΟΛΙΚΩΝ ΚΤΙΡΙΩΝ 2020</t>
  </si>
  <si>
    <t>ΔΑΠΑΝΗ 2020</t>
  </si>
  <si>
    <t>ΣΥΝΤΗΡΗΣΗ ΔΙΚΤΥΟΥ ΑΓΩΓΩΝ ΟΜΒΡΙΩΝ ΥΔΑΤΩΝ 2020</t>
  </si>
  <si>
    <t>ΕΓΚΑΤΑΣΤΑΣΗ ΑΝΕΛΚΥΣΤΗΡΑ ΣΤΟ 2ο ΓΥΜΝΑΣΙΟ - ΛΥΚΕΙΟ</t>
  </si>
  <si>
    <t>ΚΑΤΑΣΚΕΥΗ ΧΩΝΕΥΤΗΡΙΟΥ ΣΤΟ ΔΗΜΟΤΙΚΟ ΚΟΙΜΗΤΗΡΙΟ</t>
  </si>
  <si>
    <t>ΑΝΑΠΛΑΣΗ ΠΑΡΚΟΥ ΔΑΒΑΚΗ</t>
  </si>
  <si>
    <t>ΚΑΤΑΣΚΕΥΗ ΣΥΝΔΕΣΕΩΝ ΑΚΙΝΗΤΩΝ ΜΕ ΤΟ ΔΙΚΤΥΟ ΑΚΑΘΡΑΡΤΩΝ (2020)</t>
  </si>
  <si>
    <t>ΤΕΧΝΙΚΕΣ ΜΕΛΕΤΕΣ ΑΝΟΙΚΤΟΥ ΚΕΝΤΡΟΥ ΕΜΠΟΡΙΟΥ ΔΗΜΟΥ ΚΑΛΛΙΘΕΑΣ</t>
  </si>
  <si>
    <t>ΕΣΠΑ  αρ. αποφ. 4280/1442/Α3/28.06.2019</t>
  </si>
  <si>
    <t>ΠΑΡΕΜΒΑΣΕΙΣ ΑΝΑΒΑΘΜΙΣΗΣ ΔΗΜΟΣΙΟΥ ΧΩΡΟΥ ΓΙΑ ΤΗ ΔΗΜΙΟΥΡΓΙΑ ΤΟΥ ΑΝΟΙΚΤΟΥ ΚΕΝΤΡΟΥ ΕΜΠΟΡΙΟΥ ΔΗΜΟΥ ΚΑΛΛΙΘΕΑΣ</t>
  </si>
  <si>
    <t>ΑΠΟΚΑΤΑΣΤΑΣΗ ΔΙΑΤΗΡΗΤΕΑΣ ΟΙΚΙΑΣ ΔΑΒΑΚΗ</t>
  </si>
  <si>
    <t>64.7334.0001</t>
  </si>
  <si>
    <t>64.7412.0001</t>
  </si>
  <si>
    <t>15.7331.0025</t>
  </si>
  <si>
    <t>15.7331.0027</t>
  </si>
  <si>
    <t>45.7311.0006</t>
  </si>
  <si>
    <t>30.7336.0008</t>
  </si>
  <si>
    <t>30.7322.0003</t>
  </si>
  <si>
    <t>30.7323.0008</t>
  </si>
  <si>
    <t>ΣΥΝΤΗΡΗΣΗ ΠΕΡΙΒΑΛΛΟΝΤΟΣ ΧΩΡΟΥ ΧΑΡΟΚΟΠΕΙΟΥ ΠΑΝΕΠΙΣΤΗΜΙΟΥ</t>
  </si>
  <si>
    <t>ΣΥΝΤΗΡΗΣΗ ΚΟΙΝΟΧΡΗΣΤΟΥ ΧΩΡΟΥ ΠΡΑΣΙΝΟΥ ΣΤΟΝ ΙΛΙΣΟΥ</t>
  </si>
  <si>
    <t>ΠΡΟΓΡΑΜΜΑΤΙΚΗ ΣΥΜΒΑΣΗ ΠΕΡΙΦΕΡΕΙΑ ΑΤΤΙΚΗΣ                           ΙΔΙΟΙ ΠΟΡΟΙ</t>
  </si>
  <si>
    <t xml:space="preserve">                                              1.000.000                                      520.000</t>
  </si>
  <si>
    <t>ΣΑΤΑ 2017</t>
  </si>
  <si>
    <t>ΣΑΤΑ                         ΙΔΙΟΙ ΠΟΡΟΙ</t>
  </si>
  <si>
    <t>10.6261.0008</t>
  </si>
  <si>
    <t>15.7411.0001</t>
  </si>
  <si>
    <t>30.7412.0001</t>
  </si>
  <si>
    <t>ΣΑΤΑ 2018                      ΣΑΤΑ (π.ε.)                                      ΣΑΤΑ (π.ε.)                              ΙΔΙΟΙ ΠΟΡΟΙ</t>
  </si>
  <si>
    <t>ΦΙΛΟΔΗΜΟΣ ΙΙ           ΣΑΤΑ (π.ε.)</t>
  </si>
  <si>
    <t>836.000          170.384</t>
  </si>
  <si>
    <t>64.7323.0003               30.7323.0006</t>
  </si>
  <si>
    <t>836.000                170.384</t>
  </si>
  <si>
    <t>1311.0001</t>
  </si>
  <si>
    <t xml:space="preserve"> 1322.0013                   1311.0001</t>
  </si>
  <si>
    <t xml:space="preserve">ΣΑΤΑ </t>
  </si>
  <si>
    <t>ΣΑΤΑ 2020                                                 ΣΑΤΑ</t>
  </si>
  <si>
    <t>30.7312.0007</t>
  </si>
  <si>
    <t>ΣΑΤΑ  2015</t>
  </si>
  <si>
    <t>1322.0014</t>
  </si>
  <si>
    <t>64.7331.0001</t>
  </si>
  <si>
    <t>………./2020 ΑΠΟΦΑΣΗ Δ.Σ. ΑΔΑ …………….</t>
  </si>
  <si>
    <t>600.000</t>
  </si>
  <si>
    <t xml:space="preserve">1311.0001                                         </t>
  </si>
  <si>
    <t>ΚΥΚΛΟΦΟΡΙΑΚΗ ΜΕΛΕΤΗ - ΣΧΕΔΙΟ ΒΙΩΣΙΜΗΣ ΑΣΤΙΚΗΣ ΚΙΝΗΤΙΚΟΤΗΤΑΣ</t>
  </si>
  <si>
    <t>ΑΞΙΟΛΟΓΗΣΗ ΣΚΟΠΙΜΟΤΗΤΑΣ ΚΑΙ ΒΙΩΣΙΜΟΤΗΤΑΣ ΔΡΑΣΗΣ ΑΝΤΙΚΑΤΑΣΤΑΣΗΣ ΦΩΤΙΣΤΙΚΩΝ ΣΩΜΑΤΩΝ ΟΔΙΚΟΥ ΦΩΤΙΣΜΟΥ</t>
  </si>
  <si>
    <t>ΣΥΝΤΗΡΗΣΗ ΚΤΙΡΙΩΝ ΠΑΙΔΙΚΩΝ ΣΤΑΘΜΩΝ</t>
  </si>
  <si>
    <t>15.7331.0029</t>
  </si>
  <si>
    <t>ΑΣΦΑΛΤΟΣΤΡΩΣΕΙΣ ΟΔΩΝ 2019</t>
  </si>
  <si>
    <t>30.7323.0007</t>
  </si>
  <si>
    <t xml:space="preserve">ΣΑΤΑ                           ΙΔΙΟΙ ΠΟΡΟΙ </t>
  </si>
  <si>
    <t>30.7413.0010</t>
  </si>
  <si>
    <t>30.7413.0013</t>
  </si>
  <si>
    <t>ΑΝΑΚΑΤΑΣΚΕΥΗ ΓΗΠΕΔΟΥ ΚΑΛΑΘΟΣΦΑΙΡΙΣΗΣΗ ΔΗΜΟΤΙΚΟΥ ΣΤΑΔΙΟΥ</t>
  </si>
  <si>
    <t>15.7331.0015</t>
  </si>
  <si>
    <t xml:space="preserve">2437                                         499.000       </t>
  </si>
  <si>
    <t>Π.Δ.Ε.</t>
  </si>
  <si>
    <t>69.7331.0001</t>
  </si>
  <si>
    <t>ΤΕΧΝΙΚΟ ΠΡΟΓΡΑΜΜΑ 2020 (3η τροποποίηση)</t>
  </si>
  <si>
    <t>ΔΙΑΜΟΡΦΩΣΗ ΧΩΡΩΝ ΚΑΙ ΛΟΙΠΕΣ ΕΡΓΑΣΙΕΣ ΓΙΑ ΤΗΝ ΧΩΡΟΘΕΤΗΣΗ ΚΑΙ ΛΕΙΤΟΥΡΓΙΑ ΤΩΝ ΑΙΘΟΥΣΩΝ ΓΙΑ ΤΙΣ ΑΝΑΓΚΕΣ ΤΗΣ ΔΙΧΡΟΝΗΣ ΠΡΟΣΧΟΛΙΚΗΣ ΕΚΠΑΙΔΕΥΣΗΣ</t>
  </si>
  <si>
    <t>1322.0016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</si>
</sst>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MS Sans Serif"/>
      <charset val="161"/>
    </font>
    <font>
      <sz val="10"/>
      <name val="MS Sans Serif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sz val="14"/>
      <name val="Arial"/>
      <family val="2"/>
      <charset val="161"/>
    </font>
    <font>
      <sz val="16"/>
      <name val="Arial"/>
      <family val="2"/>
      <charset val="161"/>
    </font>
    <font>
      <sz val="18"/>
      <name val="Arial"/>
      <family val="2"/>
      <charset val="161"/>
    </font>
    <font>
      <b/>
      <sz val="12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8"/>
      <name val="Arial"/>
      <family val="2"/>
    </font>
    <font>
      <sz val="11"/>
      <name val="Arial"/>
      <family val="2"/>
      <charset val="161"/>
    </font>
    <font>
      <b/>
      <sz val="14"/>
      <name val="Arial"/>
      <family val="2"/>
    </font>
    <font>
      <sz val="10"/>
      <color rgb="FFFF0000"/>
      <name val="Arial"/>
      <family val="2"/>
      <charset val="161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8" fontId="4" fillId="0" borderId="1" xfId="2" applyFont="1" applyBorder="1" applyAlignment="1">
      <alignment horizontal="right" vertical="center" wrapText="1"/>
    </xf>
    <xf numFmtId="38" fontId="4" fillId="0" borderId="4" xfId="2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5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0" borderId="0" xfId="0" applyFont="1" applyFill="1"/>
    <xf numFmtId="0" fontId="1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/>
    <xf numFmtId="3" fontId="15" fillId="0" borderId="1" xfId="0" quotePrefix="1" applyNumberFormat="1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3" fontId="2" fillId="0" borderId="0" xfId="0" applyNumberFormat="1" applyFont="1" applyFill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3" fontId="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0" xfId="0" applyNumberFormat="1" applyFont="1" applyBorder="1"/>
    <xf numFmtId="3" fontId="16" fillId="0" borderId="11" xfId="0" applyNumberFormat="1" applyFont="1" applyBorder="1"/>
    <xf numFmtId="3" fontId="6" fillId="0" borderId="12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quotePrefix="1" applyNumberFormat="1" applyFont="1" applyFill="1" applyBorder="1" applyAlignment="1">
      <alignment horizontal="right"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3" fontId="5" fillId="0" borderId="10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4" fontId="5" fillId="0" borderId="7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0" xfId="0" quotePrefix="1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3" xfId="0" quotePrefix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3" fontId="20" fillId="0" borderId="0" xfId="0" applyNumberFormat="1" applyFont="1" applyFill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7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/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5" fillId="0" borderId="0" xfId="0" quotePrefix="1" applyNumberFormat="1" applyFont="1" applyFill="1" applyBorder="1" applyAlignment="1">
      <alignment horizontal="center" vertical="center"/>
    </xf>
    <xf numFmtId="3" fontId="15" fillId="0" borderId="1" xfId="0" quotePrefix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center" vertical="center" wrapText="1"/>
    </xf>
    <xf numFmtId="3" fontId="5" fillId="0" borderId="0" xfId="0" quotePrefix="1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18" fillId="0" borderId="1" xfId="0" quotePrefix="1" applyNumberFormat="1" applyFont="1" applyFill="1" applyBorder="1" applyAlignment="1">
      <alignment horizontal="center" vertical="center" wrapText="1"/>
    </xf>
    <xf numFmtId="49" fontId="18" fillId="0" borderId="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[0]" xfId="2" builtin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14884" name="Line 1"/>
        <xdr:cNvSpPr>
          <a:spLocks noChangeShapeType="1"/>
        </xdr:cNvSpPr>
      </xdr:nvSpPr>
      <xdr:spPr bwMode="auto">
        <a:xfrm>
          <a:off x="114300" y="7867650"/>
          <a:ext cx="1137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43</xdr:row>
      <xdr:rowOff>0</xdr:rowOff>
    </xdr:from>
    <xdr:to>
      <xdr:col>7</xdr:col>
      <xdr:colOff>1057275</xdr:colOff>
      <xdr:row>43</xdr:row>
      <xdr:rowOff>0</xdr:rowOff>
    </xdr:to>
    <xdr:sp macro="" textlink="">
      <xdr:nvSpPr>
        <xdr:cNvPr id="14885" name="Line 2"/>
        <xdr:cNvSpPr>
          <a:spLocks noChangeShapeType="1"/>
        </xdr:cNvSpPr>
      </xdr:nvSpPr>
      <xdr:spPr bwMode="auto">
        <a:xfrm>
          <a:off x="66675" y="13211175"/>
          <a:ext cx="10839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43</xdr:row>
      <xdr:rowOff>0</xdr:rowOff>
    </xdr:from>
    <xdr:to>
      <xdr:col>7</xdr:col>
      <xdr:colOff>1066800</xdr:colOff>
      <xdr:row>43</xdr:row>
      <xdr:rowOff>0</xdr:rowOff>
    </xdr:to>
    <xdr:sp macro="" textlink="">
      <xdr:nvSpPr>
        <xdr:cNvPr id="14886" name="Line 3"/>
        <xdr:cNvSpPr>
          <a:spLocks noChangeShapeType="1"/>
        </xdr:cNvSpPr>
      </xdr:nvSpPr>
      <xdr:spPr bwMode="auto">
        <a:xfrm flipV="1">
          <a:off x="38100" y="13211175"/>
          <a:ext cx="10877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41</xdr:row>
      <xdr:rowOff>38100</xdr:rowOff>
    </xdr:to>
    <xdr:sp macro="" textlink="">
      <xdr:nvSpPr>
        <xdr:cNvPr id="14887" name="Line 4"/>
        <xdr:cNvSpPr>
          <a:spLocks noChangeShapeType="1"/>
        </xdr:cNvSpPr>
      </xdr:nvSpPr>
      <xdr:spPr bwMode="auto">
        <a:xfrm flipV="1">
          <a:off x="0" y="1241107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="75" zoomScaleNormal="75" workbookViewId="0">
      <selection activeCell="K18" sqref="K18"/>
    </sheetView>
  </sheetViews>
  <sheetFormatPr defaultRowHeight="15" x14ac:dyDescent="0.2"/>
  <cols>
    <col min="1" max="1" width="4.42578125" style="27" customWidth="1"/>
    <col min="2" max="2" width="67.42578125" style="202" customWidth="1"/>
    <col min="3" max="3" width="14.42578125" style="56" customWidth="1"/>
    <col min="4" max="4" width="8.7109375" style="56" customWidth="1"/>
    <col min="5" max="5" width="17.5703125" style="121" customWidth="1"/>
    <col min="6" max="6" width="17.5703125" style="50" customWidth="1"/>
    <col min="7" max="7" width="17.5703125" style="121" customWidth="1"/>
    <col min="8" max="8" width="24.5703125" style="31" customWidth="1"/>
    <col min="9" max="9" width="18.42578125" style="91" customWidth="1"/>
    <col min="10" max="10" width="18.42578125" style="21" customWidth="1"/>
    <col min="11" max="11" width="21.28515625" style="21" customWidth="1"/>
    <col min="12" max="14" width="18.42578125" style="21" customWidth="1"/>
    <col min="15" max="15" width="17.5703125" style="173" customWidth="1"/>
    <col min="16" max="16" width="18.42578125" style="21" customWidth="1"/>
    <col min="17" max="30" width="18.42578125" style="23" customWidth="1"/>
    <col min="31" max="16384" width="9.140625" style="23"/>
  </cols>
  <sheetData>
    <row r="1" spans="1:16" s="81" customFormat="1" ht="23.25" customHeight="1" x14ac:dyDescent="0.25">
      <c r="A1" s="223" t="s">
        <v>184</v>
      </c>
      <c r="B1" s="223"/>
      <c r="C1" s="223"/>
      <c r="D1" s="223"/>
      <c r="E1" s="223"/>
      <c r="F1" s="223"/>
      <c r="G1" s="223"/>
      <c r="H1" s="223"/>
      <c r="I1" s="223"/>
      <c r="J1" s="172"/>
      <c r="K1" s="172"/>
      <c r="L1" s="172"/>
      <c r="M1" s="172"/>
      <c r="N1" s="172"/>
      <c r="O1" s="171"/>
      <c r="P1" s="172"/>
    </row>
    <row r="2" spans="1:16" s="81" customFormat="1" ht="23.25" customHeight="1" x14ac:dyDescent="0.2">
      <c r="A2" s="223" t="s">
        <v>167</v>
      </c>
      <c r="B2" s="223"/>
      <c r="C2" s="223"/>
      <c r="D2" s="223"/>
      <c r="E2" s="223"/>
      <c r="F2" s="223"/>
      <c r="G2" s="223"/>
      <c r="H2" s="223"/>
      <c r="I2" s="223"/>
      <c r="J2" s="172"/>
      <c r="K2" s="172"/>
      <c r="L2" s="172"/>
      <c r="M2" s="172"/>
      <c r="N2" s="172"/>
      <c r="O2" s="172"/>
      <c r="P2" s="172"/>
    </row>
    <row r="3" spans="1:16" s="28" customFormat="1" ht="30.95" customHeight="1" x14ac:dyDescent="0.2">
      <c r="A3" s="227" t="s">
        <v>0</v>
      </c>
      <c r="B3" s="226" t="s">
        <v>3</v>
      </c>
      <c r="C3" s="226" t="s">
        <v>5</v>
      </c>
      <c r="D3" s="226"/>
      <c r="E3" s="225" t="s">
        <v>33</v>
      </c>
      <c r="F3" s="224" t="s">
        <v>34</v>
      </c>
      <c r="G3" s="225" t="s">
        <v>32</v>
      </c>
      <c r="H3" s="224" t="s">
        <v>73</v>
      </c>
      <c r="I3" s="218" t="s">
        <v>127</v>
      </c>
      <c r="O3" s="228"/>
    </row>
    <row r="4" spans="1:16" s="21" customFormat="1" ht="18" customHeight="1" x14ac:dyDescent="0.2">
      <c r="A4" s="227"/>
      <c r="B4" s="226"/>
      <c r="C4" s="226"/>
      <c r="D4" s="226"/>
      <c r="E4" s="225"/>
      <c r="F4" s="224"/>
      <c r="G4" s="225"/>
      <c r="H4" s="224"/>
      <c r="I4" s="218"/>
      <c r="O4" s="228"/>
    </row>
    <row r="5" spans="1:16" s="21" customFormat="1" ht="25.5" customHeight="1" x14ac:dyDescent="0.2">
      <c r="A5" s="84"/>
      <c r="B5" s="94" t="s">
        <v>7</v>
      </c>
      <c r="C5" s="231"/>
      <c r="D5" s="231"/>
      <c r="E5" s="231"/>
      <c r="F5" s="231"/>
      <c r="G5" s="231"/>
      <c r="H5" s="231"/>
      <c r="I5" s="231"/>
    </row>
    <row r="6" spans="1:16" s="21" customFormat="1" ht="24.75" customHeight="1" x14ac:dyDescent="0.2">
      <c r="A6" s="84"/>
      <c r="B6" s="189" t="s">
        <v>31</v>
      </c>
      <c r="C6" s="231"/>
      <c r="D6" s="231"/>
      <c r="E6" s="231"/>
      <c r="F6" s="231"/>
      <c r="G6" s="231"/>
      <c r="H6" s="231"/>
      <c r="I6" s="231"/>
    </row>
    <row r="7" spans="1:16" s="24" customFormat="1" ht="24" customHeight="1" x14ac:dyDescent="0.2">
      <c r="A7" s="192"/>
      <c r="B7" s="76" t="s">
        <v>30</v>
      </c>
      <c r="C7" s="231"/>
      <c r="D7" s="231"/>
      <c r="E7" s="231"/>
      <c r="F7" s="231"/>
      <c r="G7" s="231"/>
      <c r="H7" s="231"/>
      <c r="I7" s="231"/>
      <c r="J7" s="25"/>
      <c r="K7" s="25"/>
      <c r="L7" s="25"/>
      <c r="M7" s="25"/>
      <c r="N7" s="25"/>
      <c r="O7" s="25"/>
      <c r="P7" s="25"/>
    </row>
    <row r="8" spans="1:16" s="103" customFormat="1" ht="32.25" customHeight="1" x14ac:dyDescent="0.2">
      <c r="A8" s="102">
        <v>1</v>
      </c>
      <c r="B8" s="105" t="s">
        <v>126</v>
      </c>
      <c r="C8" s="207" t="s">
        <v>162</v>
      </c>
      <c r="D8" s="207"/>
      <c r="E8" s="117" t="s">
        <v>169</v>
      </c>
      <c r="F8" s="86">
        <v>119800</v>
      </c>
      <c r="G8" s="122" t="s">
        <v>139</v>
      </c>
      <c r="H8" s="106">
        <v>500000</v>
      </c>
      <c r="I8" s="106">
        <v>119800</v>
      </c>
      <c r="J8" s="41"/>
      <c r="K8" s="175"/>
      <c r="L8" s="175"/>
      <c r="M8" s="175"/>
      <c r="N8" s="175"/>
      <c r="O8" s="174"/>
      <c r="P8" s="175"/>
    </row>
    <row r="9" spans="1:16" s="104" customFormat="1" ht="58.5" customHeight="1" x14ac:dyDescent="0.2">
      <c r="A9" s="102">
        <v>2</v>
      </c>
      <c r="B9" s="105" t="s">
        <v>27</v>
      </c>
      <c r="C9" s="219" t="s">
        <v>147</v>
      </c>
      <c r="D9" s="219"/>
      <c r="E9" s="117" t="s">
        <v>66</v>
      </c>
      <c r="F9" s="86" t="s">
        <v>148</v>
      </c>
      <c r="G9" s="122" t="s">
        <v>114</v>
      </c>
      <c r="H9" s="107">
        <v>1520000</v>
      </c>
      <c r="I9" s="107">
        <v>500</v>
      </c>
      <c r="J9" s="41"/>
      <c r="K9" s="41"/>
      <c r="L9" s="41"/>
      <c r="M9" s="41"/>
      <c r="N9" s="41"/>
      <c r="O9" s="174"/>
      <c r="P9" s="41"/>
    </row>
    <row r="10" spans="1:16" s="87" customFormat="1" ht="17.25" customHeight="1" x14ac:dyDescent="0.2">
      <c r="A10" s="102">
        <v>3</v>
      </c>
      <c r="B10" s="95" t="s">
        <v>129</v>
      </c>
      <c r="C10" s="207" t="s">
        <v>119</v>
      </c>
      <c r="D10" s="207"/>
      <c r="E10" s="122" t="s">
        <v>159</v>
      </c>
      <c r="F10" s="92">
        <v>74400</v>
      </c>
      <c r="G10" s="122" t="s">
        <v>140</v>
      </c>
      <c r="H10" s="106">
        <v>74400</v>
      </c>
      <c r="I10" s="97">
        <v>74400</v>
      </c>
      <c r="J10" s="77"/>
      <c r="K10" s="77"/>
      <c r="L10" s="77"/>
      <c r="M10" s="77"/>
      <c r="N10" s="77"/>
      <c r="O10" s="176"/>
      <c r="P10" s="77"/>
    </row>
    <row r="11" spans="1:16" s="87" customFormat="1" ht="17.25" customHeight="1" x14ac:dyDescent="0.2">
      <c r="A11" s="102">
        <v>4</v>
      </c>
      <c r="B11" s="95" t="s">
        <v>130</v>
      </c>
      <c r="C11" s="207" t="s">
        <v>119</v>
      </c>
      <c r="D11" s="207"/>
      <c r="E11" s="122" t="s">
        <v>159</v>
      </c>
      <c r="F11" s="92">
        <v>24800</v>
      </c>
      <c r="G11" s="122" t="s">
        <v>141</v>
      </c>
      <c r="H11" s="106">
        <v>74400</v>
      </c>
      <c r="I11" s="97">
        <v>24800</v>
      </c>
      <c r="J11" s="77"/>
      <c r="K11" s="77"/>
      <c r="L11" s="77"/>
      <c r="M11" s="77"/>
      <c r="N11" s="77"/>
      <c r="O11" s="176"/>
      <c r="P11" s="77"/>
    </row>
    <row r="12" spans="1:16" s="116" customFormat="1" ht="28.5" customHeight="1" x14ac:dyDescent="0.2">
      <c r="A12" s="102">
        <v>5</v>
      </c>
      <c r="B12" s="105" t="s">
        <v>124</v>
      </c>
      <c r="C12" s="209" t="s">
        <v>106</v>
      </c>
      <c r="D12" s="209"/>
      <c r="E12" s="203" t="s">
        <v>165</v>
      </c>
      <c r="F12" s="204" t="s">
        <v>168</v>
      </c>
      <c r="G12" s="203" t="s">
        <v>166</v>
      </c>
      <c r="H12" s="166">
        <v>775000</v>
      </c>
      <c r="I12" s="166">
        <v>600000</v>
      </c>
      <c r="J12" s="178"/>
      <c r="K12" s="178"/>
      <c r="L12" s="178"/>
      <c r="M12" s="178"/>
      <c r="N12" s="178"/>
      <c r="O12" s="177"/>
      <c r="P12" s="178"/>
    </row>
    <row r="13" spans="1:16" s="87" customFormat="1" ht="20.25" customHeight="1" x14ac:dyDescent="0.2">
      <c r="A13" s="98">
        <v>6</v>
      </c>
      <c r="B13" s="95" t="s">
        <v>87</v>
      </c>
      <c r="C13" s="207" t="s">
        <v>23</v>
      </c>
      <c r="D13" s="207"/>
      <c r="E13" s="119"/>
      <c r="F13" s="72"/>
      <c r="G13" s="63" t="s">
        <v>151</v>
      </c>
      <c r="H13" s="101">
        <v>130000</v>
      </c>
      <c r="I13" s="97">
        <v>5000</v>
      </c>
      <c r="J13" s="77"/>
      <c r="K13" s="77"/>
      <c r="L13" s="77"/>
      <c r="M13" s="77"/>
      <c r="N13" s="77"/>
      <c r="O13" s="163"/>
      <c r="P13" s="77"/>
    </row>
    <row r="14" spans="1:16" s="87" customFormat="1" ht="20.25" customHeight="1" x14ac:dyDescent="0.2">
      <c r="A14" s="98">
        <v>7</v>
      </c>
      <c r="B14" s="95" t="s">
        <v>172</v>
      </c>
      <c r="C14" s="210" t="s">
        <v>119</v>
      </c>
      <c r="D14" s="211"/>
      <c r="E14" s="119" t="s">
        <v>159</v>
      </c>
      <c r="F14" s="72">
        <v>24800</v>
      </c>
      <c r="G14" s="63" t="s">
        <v>173</v>
      </c>
      <c r="H14" s="101">
        <v>24800</v>
      </c>
      <c r="I14" s="97">
        <v>24800</v>
      </c>
      <c r="J14" s="77"/>
      <c r="K14" s="77"/>
      <c r="L14" s="77"/>
      <c r="M14" s="77"/>
      <c r="N14" s="77"/>
      <c r="O14" s="163"/>
      <c r="P14" s="77"/>
    </row>
    <row r="15" spans="1:16" s="87" customFormat="1" ht="38.25" x14ac:dyDescent="0.2">
      <c r="A15" s="98">
        <v>8</v>
      </c>
      <c r="B15" s="95" t="s">
        <v>185</v>
      </c>
      <c r="C15" s="210" t="s">
        <v>182</v>
      </c>
      <c r="D15" s="211"/>
      <c r="E15" s="119" t="s">
        <v>186</v>
      </c>
      <c r="F15" s="72">
        <v>335000</v>
      </c>
      <c r="G15" s="63" t="s">
        <v>183</v>
      </c>
      <c r="H15" s="101">
        <v>335000</v>
      </c>
      <c r="I15" s="97">
        <v>335000</v>
      </c>
      <c r="J15" s="77"/>
      <c r="K15" s="77"/>
      <c r="L15" s="77"/>
      <c r="M15" s="77"/>
      <c r="N15" s="77"/>
      <c r="O15" s="163"/>
      <c r="P15" s="77"/>
    </row>
    <row r="16" spans="1:16" ht="18" x14ac:dyDescent="0.2">
      <c r="A16" s="26"/>
      <c r="B16" s="199"/>
      <c r="C16" s="220"/>
      <c r="D16" s="220"/>
      <c r="E16" s="220"/>
      <c r="F16" s="220"/>
      <c r="G16" s="220"/>
      <c r="H16" s="78">
        <f>SUM(H8:H13)</f>
        <v>3073800</v>
      </c>
      <c r="I16" s="88">
        <f>SUM(I8:I15)</f>
        <v>1184300</v>
      </c>
      <c r="O16" s="21"/>
    </row>
    <row r="17" spans="1:16" s="82" customFormat="1" ht="24.75" customHeight="1" x14ac:dyDescent="0.25">
      <c r="A17" s="84"/>
      <c r="B17" s="76" t="s">
        <v>29</v>
      </c>
      <c r="C17" s="220"/>
      <c r="D17" s="220"/>
      <c r="E17" s="220"/>
      <c r="F17" s="220"/>
      <c r="G17" s="220"/>
      <c r="H17" s="220"/>
      <c r="I17" s="220"/>
      <c r="J17" s="179"/>
      <c r="K17" s="179"/>
      <c r="L17" s="179"/>
      <c r="M17" s="179"/>
      <c r="N17" s="179"/>
      <c r="O17" s="179"/>
      <c r="P17" s="179"/>
    </row>
    <row r="18" spans="1:16" s="35" customFormat="1" ht="29.25" customHeight="1" x14ac:dyDescent="0.2">
      <c r="A18" s="95">
        <v>1</v>
      </c>
      <c r="B18" s="105" t="s">
        <v>68</v>
      </c>
      <c r="C18" s="207" t="s">
        <v>176</v>
      </c>
      <c r="D18" s="207"/>
      <c r="E18" s="119" t="s">
        <v>159</v>
      </c>
      <c r="F18" s="205" t="s">
        <v>181</v>
      </c>
      <c r="G18" s="63" t="s">
        <v>75</v>
      </c>
      <c r="H18" s="101">
        <v>500000</v>
      </c>
      <c r="I18" s="107">
        <v>2437</v>
      </c>
      <c r="J18" s="111"/>
      <c r="K18" s="111"/>
      <c r="L18" s="111"/>
      <c r="M18" s="111"/>
      <c r="N18" s="111"/>
      <c r="O18" s="163"/>
      <c r="P18" s="111"/>
    </row>
    <row r="19" spans="1:16" s="35" customFormat="1" ht="20.25" customHeight="1" x14ac:dyDescent="0.2">
      <c r="A19" s="95">
        <v>2</v>
      </c>
      <c r="B19" s="105" t="s">
        <v>174</v>
      </c>
      <c r="C19" s="207" t="s">
        <v>161</v>
      </c>
      <c r="D19" s="207"/>
      <c r="E19" s="119" t="s">
        <v>159</v>
      </c>
      <c r="F19" s="72">
        <v>1000</v>
      </c>
      <c r="G19" s="63" t="s">
        <v>175</v>
      </c>
      <c r="H19" s="101">
        <v>350000</v>
      </c>
      <c r="I19" s="107">
        <v>1000</v>
      </c>
      <c r="J19" s="111"/>
      <c r="K19" s="111"/>
      <c r="L19" s="111"/>
      <c r="M19" s="111"/>
      <c r="N19" s="111"/>
      <c r="O19" s="163"/>
      <c r="P19" s="111"/>
    </row>
    <row r="20" spans="1:16" s="82" customFormat="1" ht="20.100000000000001" customHeight="1" x14ac:dyDescent="0.25">
      <c r="A20" s="83"/>
      <c r="B20" s="200"/>
      <c r="C20" s="232"/>
      <c r="D20" s="232"/>
      <c r="E20" s="232"/>
      <c r="F20" s="232"/>
      <c r="G20" s="232"/>
      <c r="H20" s="79">
        <f>SUM(H18:H18)</f>
        <v>500000</v>
      </c>
      <c r="I20" s="89">
        <f>SUM(I18:I19)</f>
        <v>3437</v>
      </c>
      <c r="J20" s="188"/>
      <c r="K20" s="179"/>
      <c r="L20" s="179"/>
      <c r="M20" s="179"/>
      <c r="N20" s="179"/>
      <c r="O20" s="179"/>
      <c r="P20" s="179"/>
    </row>
    <row r="21" spans="1:16" s="30" customFormat="1" ht="18" x14ac:dyDescent="0.2">
      <c r="A21" s="193"/>
      <c r="B21" s="76" t="s">
        <v>91</v>
      </c>
      <c r="C21" s="232"/>
      <c r="D21" s="232"/>
      <c r="E21" s="232"/>
      <c r="F21" s="232"/>
      <c r="G21" s="232"/>
      <c r="H21" s="232"/>
      <c r="I21" s="232"/>
      <c r="J21" s="180"/>
      <c r="K21" s="180"/>
      <c r="L21" s="180"/>
      <c r="M21" s="180"/>
      <c r="N21" s="180"/>
      <c r="O21" s="180"/>
      <c r="P21" s="180"/>
    </row>
    <row r="22" spans="1:16" s="30" customFormat="1" ht="19.5" customHeight="1" x14ac:dyDescent="0.2">
      <c r="A22" s="193"/>
      <c r="B22" s="76" t="s">
        <v>16</v>
      </c>
      <c r="C22" s="232"/>
      <c r="D22" s="232"/>
      <c r="E22" s="232"/>
      <c r="F22" s="232"/>
      <c r="G22" s="232"/>
      <c r="H22" s="232"/>
      <c r="I22" s="232"/>
      <c r="J22" s="180"/>
      <c r="K22" s="180"/>
      <c r="L22" s="180"/>
      <c r="M22" s="180"/>
      <c r="N22" s="180"/>
      <c r="O22" s="180"/>
      <c r="P22" s="180"/>
    </row>
    <row r="23" spans="1:16" s="87" customFormat="1" ht="12.75" x14ac:dyDescent="0.2">
      <c r="A23" s="71">
        <v>1</v>
      </c>
      <c r="B23" s="95" t="s">
        <v>128</v>
      </c>
      <c r="C23" s="207" t="s">
        <v>119</v>
      </c>
      <c r="D23" s="207"/>
      <c r="E23" s="137"/>
      <c r="F23" s="92">
        <v>10000</v>
      </c>
      <c r="G23" s="122" t="s">
        <v>142</v>
      </c>
      <c r="H23" s="106">
        <v>80000</v>
      </c>
      <c r="I23" s="97">
        <v>10000</v>
      </c>
      <c r="J23" s="77"/>
      <c r="K23" s="77"/>
      <c r="L23" s="77"/>
      <c r="M23" s="77"/>
      <c r="N23" s="77"/>
      <c r="O23" s="176"/>
      <c r="P23" s="77"/>
    </row>
    <row r="24" spans="1:16" s="82" customFormat="1" ht="20.100000000000001" customHeight="1" x14ac:dyDescent="0.25">
      <c r="A24" s="84"/>
      <c r="B24" s="199"/>
      <c r="C24" s="217"/>
      <c r="D24" s="217"/>
      <c r="E24" s="217"/>
      <c r="F24" s="217"/>
      <c r="G24" s="217"/>
      <c r="H24" s="170">
        <f>SUM(H23)</f>
        <v>80000</v>
      </c>
      <c r="I24" s="170">
        <f>SUM(I23)</f>
        <v>10000</v>
      </c>
      <c r="J24" s="179"/>
      <c r="K24" s="179"/>
      <c r="L24" s="179"/>
      <c r="M24" s="179"/>
      <c r="N24" s="179"/>
      <c r="O24" s="179"/>
      <c r="P24" s="179"/>
    </row>
    <row r="25" spans="1:16" s="30" customFormat="1" ht="18" x14ac:dyDescent="0.2">
      <c r="A25" s="193"/>
      <c r="B25" s="76" t="s">
        <v>92</v>
      </c>
      <c r="C25" s="233"/>
      <c r="D25" s="233"/>
      <c r="E25" s="233"/>
      <c r="F25" s="233"/>
      <c r="G25" s="233"/>
      <c r="H25" s="233"/>
      <c r="I25" s="233"/>
      <c r="J25" s="180"/>
      <c r="K25" s="180"/>
      <c r="L25" s="180"/>
      <c r="M25" s="180"/>
      <c r="N25" s="180"/>
      <c r="O25" s="180"/>
      <c r="P25" s="180"/>
    </row>
    <row r="26" spans="1:16" s="25" customFormat="1" ht="18" x14ac:dyDescent="0.2">
      <c r="A26" s="193"/>
      <c r="B26" s="76" t="s">
        <v>93</v>
      </c>
      <c r="C26" s="233"/>
      <c r="D26" s="233"/>
      <c r="E26" s="233"/>
      <c r="F26" s="233"/>
      <c r="G26" s="233"/>
      <c r="H26" s="233"/>
      <c r="I26" s="233"/>
    </row>
    <row r="27" spans="1:16" s="87" customFormat="1" ht="39" customHeight="1" x14ac:dyDescent="0.2">
      <c r="A27" s="98">
        <v>1</v>
      </c>
      <c r="B27" s="95" t="s">
        <v>115</v>
      </c>
      <c r="C27" s="207" t="s">
        <v>55</v>
      </c>
      <c r="D27" s="207"/>
      <c r="E27" s="119"/>
      <c r="F27" s="72"/>
      <c r="G27" s="63" t="s">
        <v>85</v>
      </c>
      <c r="H27" s="101">
        <v>350000</v>
      </c>
      <c r="I27" s="97">
        <v>500</v>
      </c>
      <c r="J27" s="77"/>
      <c r="K27" s="77"/>
      <c r="L27" s="77"/>
      <c r="M27" s="77"/>
      <c r="N27" s="77"/>
      <c r="O27" s="163"/>
      <c r="P27" s="77"/>
    </row>
    <row r="28" spans="1:16" s="87" customFormat="1" ht="17.25" customHeight="1" x14ac:dyDescent="0.2">
      <c r="A28" s="98">
        <v>2</v>
      </c>
      <c r="B28" s="95" t="s">
        <v>69</v>
      </c>
      <c r="C28" s="207"/>
      <c r="D28" s="208"/>
      <c r="E28" s="119"/>
      <c r="F28" s="72"/>
      <c r="G28" s="63" t="s">
        <v>76</v>
      </c>
      <c r="H28" s="101">
        <v>150000</v>
      </c>
      <c r="I28" s="97">
        <v>0</v>
      </c>
      <c r="J28" s="77"/>
      <c r="K28" s="77"/>
      <c r="L28" s="77"/>
      <c r="M28" s="77"/>
      <c r="N28" s="77"/>
      <c r="O28" s="163"/>
      <c r="P28" s="77"/>
    </row>
    <row r="29" spans="1:16" s="87" customFormat="1" ht="30" customHeight="1" x14ac:dyDescent="0.2">
      <c r="A29" s="98">
        <v>3</v>
      </c>
      <c r="B29" s="95" t="s">
        <v>145</v>
      </c>
      <c r="C29" s="207" t="s">
        <v>23</v>
      </c>
      <c r="D29" s="207"/>
      <c r="E29" s="119" t="s">
        <v>159</v>
      </c>
      <c r="F29" s="72"/>
      <c r="G29" s="63" t="s">
        <v>143</v>
      </c>
      <c r="H29" s="101">
        <v>200000</v>
      </c>
      <c r="I29" s="97">
        <v>1000</v>
      </c>
      <c r="J29" s="229"/>
      <c r="K29" s="77"/>
      <c r="L29" s="77"/>
      <c r="M29" s="77"/>
      <c r="N29" s="77"/>
      <c r="O29" s="163"/>
      <c r="P29" s="77"/>
    </row>
    <row r="30" spans="1:16" s="87" customFormat="1" ht="17.25" customHeight="1" x14ac:dyDescent="0.2">
      <c r="A30" s="98">
        <v>4</v>
      </c>
      <c r="B30" s="95" t="s">
        <v>146</v>
      </c>
      <c r="C30" s="207" t="s">
        <v>23</v>
      </c>
      <c r="D30" s="207"/>
      <c r="E30" s="119" t="s">
        <v>159</v>
      </c>
      <c r="F30" s="72"/>
      <c r="G30" s="63" t="s">
        <v>144</v>
      </c>
      <c r="H30" s="101">
        <v>300000</v>
      </c>
      <c r="I30" s="97">
        <v>1000</v>
      </c>
      <c r="J30" s="230"/>
      <c r="K30" s="77"/>
      <c r="L30" s="77"/>
      <c r="M30" s="77"/>
      <c r="N30" s="77"/>
      <c r="O30" s="163"/>
      <c r="P30" s="77"/>
    </row>
    <row r="31" spans="1:16" s="87" customFormat="1" ht="40.5" customHeight="1" x14ac:dyDescent="0.2">
      <c r="A31" s="98">
        <v>5</v>
      </c>
      <c r="B31" s="95" t="s">
        <v>135</v>
      </c>
      <c r="C31" s="207" t="s">
        <v>134</v>
      </c>
      <c r="D31" s="208"/>
      <c r="E31" s="119"/>
      <c r="F31" s="72">
        <v>1120803.47</v>
      </c>
      <c r="G31" s="63" t="s">
        <v>137</v>
      </c>
      <c r="H31" s="101">
        <v>1120803</v>
      </c>
      <c r="I31" s="97">
        <v>1120803</v>
      </c>
      <c r="J31" s="77"/>
      <c r="K31" s="77"/>
      <c r="L31" s="77"/>
      <c r="M31" s="77"/>
      <c r="N31" s="77"/>
      <c r="O31" s="163"/>
      <c r="P31" s="77"/>
    </row>
    <row r="32" spans="1:16" s="30" customFormat="1" ht="20.25" x14ac:dyDescent="0.2">
      <c r="A32" s="194"/>
      <c r="B32" s="201"/>
      <c r="C32" s="234" t="s">
        <v>57</v>
      </c>
      <c r="D32" s="234"/>
      <c r="E32" s="234"/>
      <c r="F32" s="234"/>
      <c r="G32" s="234"/>
      <c r="H32" s="78">
        <f>SUM(H27:H31)</f>
        <v>2120803</v>
      </c>
      <c r="I32" s="89">
        <f>SUM(I27:I31)</f>
        <v>1123303</v>
      </c>
      <c r="J32" s="180"/>
      <c r="K32" s="180"/>
      <c r="L32" s="180"/>
      <c r="M32" s="180"/>
      <c r="N32" s="180"/>
      <c r="O32" s="180"/>
      <c r="P32" s="180"/>
    </row>
    <row r="33" spans="1:16" s="21" customFormat="1" ht="27" customHeight="1" x14ac:dyDescent="0.2">
      <c r="A33" s="84"/>
      <c r="B33" s="189" t="s">
        <v>94</v>
      </c>
      <c r="C33" s="234"/>
      <c r="D33" s="234"/>
      <c r="E33" s="234"/>
      <c r="F33" s="234"/>
      <c r="G33" s="234"/>
      <c r="H33" s="234"/>
      <c r="I33" s="234"/>
    </row>
    <row r="34" spans="1:16" s="110" customFormat="1" ht="28.5" customHeight="1" x14ac:dyDescent="0.2">
      <c r="A34" s="108">
        <v>1</v>
      </c>
      <c r="B34" s="39" t="s">
        <v>132</v>
      </c>
      <c r="C34" s="235"/>
      <c r="D34" s="235"/>
      <c r="E34" s="120"/>
      <c r="F34" s="72"/>
      <c r="G34" s="119" t="s">
        <v>163</v>
      </c>
      <c r="H34" s="101">
        <v>50000</v>
      </c>
      <c r="I34" s="101">
        <v>1000</v>
      </c>
      <c r="J34" s="181"/>
      <c r="K34" s="181"/>
      <c r="L34" s="181"/>
      <c r="M34" s="181"/>
      <c r="N34" s="181"/>
      <c r="O34" s="163"/>
      <c r="P34" s="181"/>
    </row>
    <row r="35" spans="1:16" s="82" customFormat="1" ht="20.100000000000001" customHeight="1" x14ac:dyDescent="0.25">
      <c r="A35" s="84"/>
      <c r="B35" s="199"/>
      <c r="C35" s="217"/>
      <c r="D35" s="217"/>
      <c r="E35" s="217"/>
      <c r="F35" s="217"/>
      <c r="G35" s="217"/>
      <c r="H35" s="170">
        <f>SUM(H34:H34)</f>
        <v>50000</v>
      </c>
      <c r="I35" s="170">
        <f>SUM(I34:I34)</f>
        <v>1000</v>
      </c>
      <c r="J35" s="179"/>
      <c r="K35" s="179"/>
      <c r="L35" s="179"/>
      <c r="M35" s="179"/>
      <c r="N35" s="179"/>
      <c r="O35" s="179"/>
      <c r="P35" s="179"/>
    </row>
    <row r="36" spans="1:16" ht="23.25" customHeight="1" x14ac:dyDescent="0.2">
      <c r="A36" s="59"/>
      <c r="B36" s="199"/>
      <c r="C36" s="216" t="s">
        <v>71</v>
      </c>
      <c r="D36" s="216"/>
      <c r="E36" s="216"/>
      <c r="F36" s="216"/>
      <c r="G36" s="216"/>
      <c r="H36" s="80">
        <f>H32+H24+H20+H16+H35</f>
        <v>5824603</v>
      </c>
      <c r="I36" s="90">
        <f>I32+I24+I20+I16+I35</f>
        <v>2322040</v>
      </c>
      <c r="O36" s="21"/>
    </row>
    <row r="37" spans="1:16" s="85" customFormat="1" ht="27.75" customHeight="1" x14ac:dyDescent="0.2">
      <c r="A37" s="93"/>
      <c r="B37" s="94" t="s">
        <v>42</v>
      </c>
      <c r="C37" s="222"/>
      <c r="D37" s="222"/>
      <c r="E37" s="222"/>
      <c r="F37" s="222"/>
      <c r="G37" s="222"/>
      <c r="H37" s="222"/>
      <c r="I37" s="222"/>
      <c r="J37" s="182"/>
      <c r="K37" s="182"/>
      <c r="L37" s="182"/>
      <c r="M37" s="182"/>
      <c r="N37" s="182"/>
      <c r="O37" s="182"/>
      <c r="P37" s="182"/>
    </row>
    <row r="38" spans="1:16" s="111" customFormat="1" ht="18.75" customHeight="1" x14ac:dyDescent="0.2">
      <c r="A38" s="108">
        <v>1</v>
      </c>
      <c r="B38" s="39" t="s">
        <v>28</v>
      </c>
      <c r="C38" s="214" t="s">
        <v>23</v>
      </c>
      <c r="D38" s="214"/>
      <c r="E38" s="119"/>
      <c r="F38" s="47"/>
      <c r="G38" s="119" t="s">
        <v>52</v>
      </c>
      <c r="H38" s="101">
        <v>80000</v>
      </c>
      <c r="I38" s="100">
        <v>1000</v>
      </c>
      <c r="O38" s="167"/>
    </row>
    <row r="39" spans="1:16" s="112" customFormat="1" ht="18.75" customHeight="1" x14ac:dyDescent="0.2">
      <c r="A39" s="102">
        <v>2</v>
      </c>
      <c r="B39" s="95" t="s">
        <v>40</v>
      </c>
      <c r="C39" s="214" t="s">
        <v>23</v>
      </c>
      <c r="D39" s="214"/>
      <c r="E39" s="119"/>
      <c r="F39" s="47"/>
      <c r="G39" s="119" t="s">
        <v>51</v>
      </c>
      <c r="H39" s="101">
        <v>75000</v>
      </c>
      <c r="I39" s="100">
        <v>1000</v>
      </c>
      <c r="O39" s="167"/>
    </row>
    <row r="40" spans="1:16" s="112" customFormat="1" ht="30" customHeight="1" x14ac:dyDescent="0.2">
      <c r="A40" s="108">
        <v>3</v>
      </c>
      <c r="B40" s="95" t="s">
        <v>39</v>
      </c>
      <c r="C40" s="214" t="s">
        <v>23</v>
      </c>
      <c r="D40" s="214"/>
      <c r="E40" s="119"/>
      <c r="F40" s="47"/>
      <c r="G40" s="119" t="s">
        <v>53</v>
      </c>
      <c r="H40" s="101">
        <v>75000</v>
      </c>
      <c r="I40" s="100">
        <v>1000</v>
      </c>
      <c r="O40" s="167"/>
    </row>
    <row r="41" spans="1:16" s="112" customFormat="1" ht="18.75" customHeight="1" x14ac:dyDescent="0.2">
      <c r="A41" s="102">
        <v>4</v>
      </c>
      <c r="B41" s="95" t="s">
        <v>41</v>
      </c>
      <c r="C41" s="214" t="s">
        <v>23</v>
      </c>
      <c r="D41" s="214"/>
      <c r="E41" s="119"/>
      <c r="F41" s="47"/>
      <c r="G41" s="119" t="s">
        <v>50</v>
      </c>
      <c r="H41" s="101">
        <v>75000</v>
      </c>
      <c r="I41" s="100">
        <v>1000</v>
      </c>
      <c r="O41" s="167"/>
    </row>
    <row r="42" spans="1:16" s="111" customFormat="1" ht="18.75" customHeight="1" x14ac:dyDescent="0.2">
      <c r="A42" s="108">
        <v>5</v>
      </c>
      <c r="B42" s="39" t="s">
        <v>63</v>
      </c>
      <c r="C42" s="214" t="s">
        <v>23</v>
      </c>
      <c r="D42" s="214"/>
      <c r="E42" s="119"/>
      <c r="F42" s="47"/>
      <c r="G42" s="119" t="s">
        <v>64</v>
      </c>
      <c r="H42" s="101">
        <v>10000</v>
      </c>
      <c r="I42" s="100">
        <v>1000</v>
      </c>
      <c r="O42" s="167"/>
    </row>
    <row r="43" spans="1:16" s="87" customFormat="1" ht="25.5" customHeight="1" x14ac:dyDescent="0.2">
      <c r="A43" s="102">
        <v>6</v>
      </c>
      <c r="B43" s="95" t="s">
        <v>38</v>
      </c>
      <c r="C43" s="214" t="s">
        <v>164</v>
      </c>
      <c r="D43" s="214"/>
      <c r="E43" s="119"/>
      <c r="F43" s="47">
        <v>200</v>
      </c>
      <c r="G43" s="119" t="s">
        <v>62</v>
      </c>
      <c r="H43" s="101">
        <v>75000</v>
      </c>
      <c r="I43" s="97">
        <v>200</v>
      </c>
      <c r="J43" s="77"/>
      <c r="K43" s="77"/>
      <c r="L43" s="77"/>
      <c r="M43" s="77"/>
      <c r="N43" s="77"/>
      <c r="O43" s="167"/>
      <c r="P43" s="77"/>
    </row>
    <row r="44" spans="1:16" s="112" customFormat="1" ht="18.75" customHeight="1" x14ac:dyDescent="0.2">
      <c r="A44" s="108">
        <v>7</v>
      </c>
      <c r="B44" s="95" t="s">
        <v>96</v>
      </c>
      <c r="C44" s="214" t="s">
        <v>149</v>
      </c>
      <c r="D44" s="214"/>
      <c r="E44" s="119" t="s">
        <v>159</v>
      </c>
      <c r="F44" s="47">
        <v>74400</v>
      </c>
      <c r="G44" s="119" t="s">
        <v>99</v>
      </c>
      <c r="H44" s="101">
        <v>74400</v>
      </c>
      <c r="I44" s="100">
        <v>74400</v>
      </c>
      <c r="O44" s="167"/>
    </row>
    <row r="45" spans="1:16" s="112" customFormat="1" ht="30.75" customHeight="1" x14ac:dyDescent="0.2">
      <c r="A45" s="102">
        <v>8</v>
      </c>
      <c r="B45" s="95" t="s">
        <v>117</v>
      </c>
      <c r="C45" s="214" t="s">
        <v>119</v>
      </c>
      <c r="D45" s="215"/>
      <c r="E45" s="119"/>
      <c r="F45" s="47"/>
      <c r="G45" s="119" t="s">
        <v>120</v>
      </c>
      <c r="H45" s="101">
        <v>6200</v>
      </c>
      <c r="I45" s="100">
        <v>6200</v>
      </c>
      <c r="O45" s="167"/>
    </row>
    <row r="46" spans="1:16" s="112" customFormat="1" ht="18.75" customHeight="1" x14ac:dyDescent="0.2">
      <c r="A46" s="108">
        <v>9</v>
      </c>
      <c r="B46" s="95" t="s">
        <v>118</v>
      </c>
      <c r="C46" s="214" t="s">
        <v>23</v>
      </c>
      <c r="D46" s="215"/>
      <c r="E46" s="119"/>
      <c r="F46" s="47"/>
      <c r="G46" s="119" t="s">
        <v>121</v>
      </c>
      <c r="H46" s="101">
        <v>10000</v>
      </c>
      <c r="I46" s="100">
        <v>10000</v>
      </c>
      <c r="O46" s="167"/>
    </row>
    <row r="47" spans="1:16" s="87" customFormat="1" ht="17.25" customHeight="1" x14ac:dyDescent="0.2">
      <c r="A47" s="102">
        <v>10</v>
      </c>
      <c r="B47" s="95" t="s">
        <v>136</v>
      </c>
      <c r="C47" s="214" t="s">
        <v>23</v>
      </c>
      <c r="D47" s="215"/>
      <c r="E47" s="137"/>
      <c r="F47" s="92"/>
      <c r="G47" s="122" t="s">
        <v>152</v>
      </c>
      <c r="H47" s="106">
        <v>75000</v>
      </c>
      <c r="I47" s="97">
        <v>1000</v>
      </c>
      <c r="J47" s="77"/>
      <c r="K47" s="77"/>
      <c r="L47" s="77"/>
      <c r="M47" s="77"/>
      <c r="N47" s="77"/>
      <c r="O47" s="176"/>
      <c r="P47" s="77"/>
    </row>
    <row r="48" spans="1:16" s="87" customFormat="1" ht="17.25" customHeight="1" x14ac:dyDescent="0.2">
      <c r="A48" s="108">
        <v>11</v>
      </c>
      <c r="B48" s="95" t="s">
        <v>131</v>
      </c>
      <c r="C48" s="207" t="s">
        <v>23</v>
      </c>
      <c r="D48" s="207"/>
      <c r="E48" s="119"/>
      <c r="F48" s="72"/>
      <c r="G48" s="63" t="s">
        <v>153</v>
      </c>
      <c r="H48" s="101">
        <v>80000</v>
      </c>
      <c r="I48" s="97">
        <v>1000</v>
      </c>
      <c r="J48" s="77"/>
      <c r="K48" s="77"/>
      <c r="L48" s="77"/>
      <c r="M48" s="77"/>
      <c r="N48" s="77"/>
      <c r="O48" s="163"/>
      <c r="P48" s="77"/>
    </row>
    <row r="49" spans="1:15" s="112" customFormat="1" ht="48.75" customHeight="1" x14ac:dyDescent="0.2">
      <c r="A49" s="102">
        <v>12</v>
      </c>
      <c r="B49" s="95" t="s">
        <v>133</v>
      </c>
      <c r="C49" s="214" t="s">
        <v>134</v>
      </c>
      <c r="D49" s="215"/>
      <c r="E49" s="119"/>
      <c r="F49" s="47">
        <v>56040</v>
      </c>
      <c r="G49" s="119" t="s">
        <v>138</v>
      </c>
      <c r="H49" s="101">
        <v>56040</v>
      </c>
      <c r="I49" s="100">
        <v>56040</v>
      </c>
      <c r="O49" s="167"/>
    </row>
    <row r="50" spans="1:15" s="112" customFormat="1" ht="27.75" customHeight="1" x14ac:dyDescent="0.2">
      <c r="A50" s="102">
        <v>13</v>
      </c>
      <c r="B50" s="95" t="s">
        <v>170</v>
      </c>
      <c r="C50" s="212" t="s">
        <v>119</v>
      </c>
      <c r="D50" s="213"/>
      <c r="E50" s="119" t="s">
        <v>159</v>
      </c>
      <c r="F50" s="47">
        <v>25000</v>
      </c>
      <c r="G50" s="119" t="s">
        <v>177</v>
      </c>
      <c r="H50" s="101">
        <v>125000</v>
      </c>
      <c r="I50" s="100">
        <v>25000</v>
      </c>
      <c r="O50" s="167"/>
    </row>
    <row r="51" spans="1:15" s="112" customFormat="1" ht="37.5" customHeight="1" x14ac:dyDescent="0.2">
      <c r="A51" s="102">
        <v>14</v>
      </c>
      <c r="B51" s="95" t="s">
        <v>171</v>
      </c>
      <c r="C51" s="212" t="s">
        <v>119</v>
      </c>
      <c r="D51" s="213"/>
      <c r="E51" s="119" t="s">
        <v>159</v>
      </c>
      <c r="F51" s="47">
        <v>24800</v>
      </c>
      <c r="G51" s="119" t="s">
        <v>178</v>
      </c>
      <c r="H51" s="101">
        <v>24800</v>
      </c>
      <c r="I51" s="100">
        <v>24800</v>
      </c>
      <c r="O51" s="167"/>
    </row>
    <row r="52" spans="1:15" ht="23.25" customHeight="1" x14ac:dyDescent="0.2">
      <c r="A52" s="59"/>
      <c r="B52" s="221" t="s">
        <v>72</v>
      </c>
      <c r="C52" s="221"/>
      <c r="D52" s="221"/>
      <c r="E52" s="221"/>
      <c r="F52" s="221"/>
      <c r="G52" s="221"/>
      <c r="H52" s="190">
        <f>SUM(H38:H51)</f>
        <v>841440</v>
      </c>
      <c r="I52" s="191">
        <f>SUM(I38:I51)</f>
        <v>203640</v>
      </c>
      <c r="O52" s="183"/>
    </row>
    <row r="53" spans="1:15" x14ac:dyDescent="0.2">
      <c r="G53" s="124"/>
      <c r="H53" s="65"/>
    </row>
    <row r="54" spans="1:15" x14ac:dyDescent="0.2">
      <c r="C54" s="70"/>
    </row>
    <row r="55" spans="1:15" x14ac:dyDescent="0.2">
      <c r="C55" s="70"/>
    </row>
    <row r="56" spans="1:15" x14ac:dyDescent="0.2">
      <c r="C56" s="70"/>
    </row>
    <row r="57" spans="1:15" x14ac:dyDescent="0.2">
      <c r="C57" s="70"/>
    </row>
  </sheetData>
  <mergeCells count="56">
    <mergeCell ref="C5:I7"/>
    <mergeCell ref="C24:G24"/>
    <mergeCell ref="C21:I22"/>
    <mergeCell ref="C38:D38"/>
    <mergeCell ref="C29:D29"/>
    <mergeCell ref="C25:I26"/>
    <mergeCell ref="C32:G32"/>
    <mergeCell ref="C20:G20"/>
    <mergeCell ref="C34:D34"/>
    <mergeCell ref="C33:I33"/>
    <mergeCell ref="O3:O4"/>
    <mergeCell ref="C16:G16"/>
    <mergeCell ref="C41:D41"/>
    <mergeCell ref="C39:D39"/>
    <mergeCell ref="E3:E4"/>
    <mergeCell ref="C13:D13"/>
    <mergeCell ref="C23:D23"/>
    <mergeCell ref="J29:J30"/>
    <mergeCell ref="C27:D27"/>
    <mergeCell ref="C10:D10"/>
    <mergeCell ref="A1:I1"/>
    <mergeCell ref="A2:I2"/>
    <mergeCell ref="H3:H4"/>
    <mergeCell ref="G3:G4"/>
    <mergeCell ref="C18:D18"/>
    <mergeCell ref="B3:B4"/>
    <mergeCell ref="C3:D4"/>
    <mergeCell ref="A3:A4"/>
    <mergeCell ref="C11:D11"/>
    <mergeCell ref="F3:F4"/>
    <mergeCell ref="B52:G52"/>
    <mergeCell ref="C48:D48"/>
    <mergeCell ref="C37:I37"/>
    <mergeCell ref="C44:D44"/>
    <mergeCell ref="C40:D40"/>
    <mergeCell ref="C49:D49"/>
    <mergeCell ref="C46:D46"/>
    <mergeCell ref="C45:D45"/>
    <mergeCell ref="C42:D42"/>
    <mergeCell ref="C50:D50"/>
    <mergeCell ref="C51:D51"/>
    <mergeCell ref="C47:D47"/>
    <mergeCell ref="C36:G36"/>
    <mergeCell ref="C35:G35"/>
    <mergeCell ref="C43:D43"/>
    <mergeCell ref="I3:I4"/>
    <mergeCell ref="C9:D9"/>
    <mergeCell ref="C8:D8"/>
    <mergeCell ref="C17:I17"/>
    <mergeCell ref="C14:D14"/>
    <mergeCell ref="C31:D31"/>
    <mergeCell ref="C28:D28"/>
    <mergeCell ref="C12:D12"/>
    <mergeCell ref="C30:D30"/>
    <mergeCell ref="C19:D19"/>
    <mergeCell ref="C15:D15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1" manualBreakCount="1">
    <brk id="2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H24" sqref="H24"/>
    </sheetView>
  </sheetViews>
  <sheetFormatPr defaultRowHeight="15" x14ac:dyDescent="0.2"/>
  <cols>
    <col min="1" max="1" width="5.28515625" style="103" bestFit="1" customWidth="1"/>
    <col min="2" max="2" width="55.7109375" style="36" customWidth="1"/>
    <col min="3" max="3" width="20.5703125" style="41" customWidth="1"/>
    <col min="4" max="4" width="14.42578125" style="40" hidden="1" customWidth="1"/>
    <col min="5" max="5" width="14.42578125" style="53" customWidth="1"/>
    <col min="6" max="6" width="14.42578125" style="40" customWidth="1"/>
    <col min="7" max="7" width="11.7109375" style="159" customWidth="1"/>
    <col min="8" max="8" width="18.7109375" style="139" customWidth="1"/>
    <col min="9" max="9" width="18.140625" style="151" customWidth="1"/>
    <col min="10" max="14" width="9.140625" style="21"/>
    <col min="15" max="15" width="14.42578125" style="53" customWidth="1"/>
    <col min="16" max="16384" width="9.140625" style="21"/>
  </cols>
  <sheetData>
    <row r="1" spans="1:15" s="28" customFormat="1" ht="24" customHeight="1" x14ac:dyDescent="0.2">
      <c r="A1" s="32" t="s">
        <v>0</v>
      </c>
      <c r="B1" s="37" t="s">
        <v>3</v>
      </c>
      <c r="C1" s="44" t="s">
        <v>5</v>
      </c>
      <c r="D1" s="33" t="s">
        <v>33</v>
      </c>
      <c r="E1" s="51" t="s">
        <v>34</v>
      </c>
      <c r="F1" s="33" t="s">
        <v>32</v>
      </c>
      <c r="G1" s="164" t="s">
        <v>2</v>
      </c>
      <c r="H1" s="143"/>
      <c r="I1" s="143"/>
      <c r="O1" s="184"/>
    </row>
    <row r="2" spans="1:15" s="29" customFormat="1" ht="23.25" x14ac:dyDescent="0.35">
      <c r="A2" s="34"/>
      <c r="B2" s="38" t="s">
        <v>19</v>
      </c>
      <c r="C2" s="58"/>
      <c r="D2" s="54"/>
      <c r="E2" s="55"/>
      <c r="F2" s="54"/>
      <c r="G2" s="165"/>
      <c r="H2" s="141"/>
      <c r="I2" s="150"/>
      <c r="O2" s="176"/>
    </row>
    <row r="3" spans="1:15" s="46" customFormat="1" ht="25.5" x14ac:dyDescent="0.2">
      <c r="A3" s="102">
        <v>1</v>
      </c>
      <c r="B3" s="105" t="s">
        <v>67</v>
      </c>
      <c r="C3" s="45" t="s">
        <v>86</v>
      </c>
      <c r="D3" s="49" t="s">
        <v>159</v>
      </c>
      <c r="E3" s="52">
        <v>800</v>
      </c>
      <c r="F3" s="134" t="s">
        <v>70</v>
      </c>
      <c r="G3" s="148">
        <v>800</v>
      </c>
      <c r="H3" s="138"/>
      <c r="I3" s="195"/>
      <c r="J3" s="87"/>
      <c r="K3" s="87"/>
      <c r="L3" s="87"/>
      <c r="M3" s="87"/>
      <c r="N3" s="87"/>
      <c r="O3" s="185"/>
    </row>
    <row r="4" spans="1:15" s="103" customFormat="1" ht="55.5" customHeight="1" x14ac:dyDescent="0.2">
      <c r="A4" s="198">
        <v>2</v>
      </c>
      <c r="B4" s="105" t="s">
        <v>78</v>
      </c>
      <c r="C4" s="34" t="s">
        <v>154</v>
      </c>
      <c r="D4" s="117" t="s">
        <v>159</v>
      </c>
      <c r="E4" s="86">
        <v>230000</v>
      </c>
      <c r="F4" s="122" t="s">
        <v>98</v>
      </c>
      <c r="G4" s="106">
        <v>230001</v>
      </c>
      <c r="H4" s="196"/>
      <c r="I4" s="147"/>
      <c r="O4" s="177"/>
    </row>
    <row r="5" spans="1:15" s="87" customFormat="1" ht="32.25" customHeight="1" x14ac:dyDescent="0.2">
      <c r="A5" s="102">
        <v>3</v>
      </c>
      <c r="B5" s="105" t="s">
        <v>59</v>
      </c>
      <c r="C5" s="64" t="s">
        <v>95</v>
      </c>
      <c r="D5" s="49" t="s">
        <v>159</v>
      </c>
      <c r="E5" s="86">
        <v>320</v>
      </c>
      <c r="F5" s="62" t="s">
        <v>60</v>
      </c>
      <c r="G5" s="107">
        <v>320</v>
      </c>
      <c r="H5" s="139"/>
      <c r="I5" s="152"/>
      <c r="J5" s="77"/>
      <c r="O5" s="174"/>
    </row>
    <row r="6" spans="1:15" s="115" customFormat="1" ht="30" customHeight="1" x14ac:dyDescent="0.2">
      <c r="A6" s="198">
        <v>4</v>
      </c>
      <c r="B6" s="105" t="s">
        <v>20</v>
      </c>
      <c r="C6" s="64" t="s">
        <v>100</v>
      </c>
      <c r="D6" s="114" t="s">
        <v>102</v>
      </c>
      <c r="E6" s="52">
        <v>202134</v>
      </c>
      <c r="F6" s="62" t="s">
        <v>101</v>
      </c>
      <c r="G6" s="107">
        <v>202134</v>
      </c>
      <c r="H6" s="140"/>
      <c r="I6" s="153"/>
      <c r="N6" s="104"/>
      <c r="O6" s="185"/>
    </row>
    <row r="7" spans="1:15" s="35" customFormat="1" ht="12.75" x14ac:dyDescent="0.2">
      <c r="A7" s="102">
        <v>5</v>
      </c>
      <c r="B7" s="39" t="s">
        <v>21</v>
      </c>
      <c r="C7" s="34" t="s">
        <v>26</v>
      </c>
      <c r="D7" s="48" t="s">
        <v>159</v>
      </c>
      <c r="E7" s="52">
        <v>0</v>
      </c>
      <c r="F7" s="135" t="s">
        <v>22</v>
      </c>
      <c r="G7" s="107">
        <v>0</v>
      </c>
      <c r="H7" s="140"/>
      <c r="I7" s="154"/>
      <c r="O7" s="185"/>
    </row>
    <row r="8" spans="1:15" s="35" customFormat="1" ht="12.75" x14ac:dyDescent="0.2">
      <c r="A8" s="198">
        <v>6</v>
      </c>
      <c r="B8" s="39" t="s">
        <v>43</v>
      </c>
      <c r="C8" s="34" t="s">
        <v>23</v>
      </c>
      <c r="D8" s="48"/>
      <c r="E8" s="52">
        <v>0</v>
      </c>
      <c r="F8" s="135" t="s">
        <v>46</v>
      </c>
      <c r="G8" s="107">
        <v>0</v>
      </c>
      <c r="H8" s="140"/>
      <c r="I8" s="154"/>
      <c r="O8" s="185"/>
    </row>
    <row r="9" spans="1:15" s="4" customFormat="1" ht="14.25" customHeight="1" x14ac:dyDescent="0.2">
      <c r="A9" s="102">
        <v>7</v>
      </c>
      <c r="B9" s="39" t="s">
        <v>37</v>
      </c>
      <c r="C9" s="34" t="s">
        <v>36</v>
      </c>
      <c r="D9" s="61" t="s">
        <v>159</v>
      </c>
      <c r="E9" s="62">
        <v>2450</v>
      </c>
      <c r="F9" s="117" t="s">
        <v>49</v>
      </c>
      <c r="G9" s="149">
        <v>2450</v>
      </c>
      <c r="H9" s="140"/>
      <c r="I9" s="197"/>
      <c r="J9" s="24"/>
      <c r="K9" s="24"/>
      <c r="L9" s="24"/>
      <c r="M9" s="24"/>
      <c r="N9" s="24"/>
      <c r="O9" s="185"/>
    </row>
    <row r="10" spans="1:15" s="109" customFormat="1" ht="12.75" x14ac:dyDescent="0.2">
      <c r="A10" s="102">
        <v>9</v>
      </c>
      <c r="B10" s="39" t="s">
        <v>80</v>
      </c>
      <c r="C10" s="45" t="s">
        <v>103</v>
      </c>
      <c r="D10" s="136" t="s">
        <v>159</v>
      </c>
      <c r="E10" s="52">
        <v>48100</v>
      </c>
      <c r="F10" s="117" t="s">
        <v>81</v>
      </c>
      <c r="G10" s="107">
        <v>48100</v>
      </c>
      <c r="H10" s="146"/>
      <c r="I10" s="155"/>
      <c r="O10" s="185"/>
    </row>
    <row r="11" spans="1:15" s="35" customFormat="1" ht="12.75" x14ac:dyDescent="0.2">
      <c r="A11" s="198">
        <v>10</v>
      </c>
      <c r="B11" s="39" t="s">
        <v>87</v>
      </c>
      <c r="C11" s="34" t="s">
        <v>36</v>
      </c>
      <c r="D11" s="61" t="s">
        <v>159</v>
      </c>
      <c r="E11" s="52">
        <v>11925</v>
      </c>
      <c r="F11" s="135" t="s">
        <v>48</v>
      </c>
      <c r="G11" s="107">
        <v>11925</v>
      </c>
      <c r="H11" s="140"/>
      <c r="I11" s="154"/>
      <c r="O11" s="185"/>
    </row>
    <row r="12" spans="1:15" s="43" customFormat="1" ht="25.5" x14ac:dyDescent="0.2">
      <c r="A12" s="102">
        <v>11</v>
      </c>
      <c r="B12" s="39" t="s">
        <v>25</v>
      </c>
      <c r="C12" s="34" t="s">
        <v>23</v>
      </c>
      <c r="D12" s="48"/>
      <c r="E12" s="52"/>
      <c r="F12" s="134" t="s">
        <v>24</v>
      </c>
      <c r="G12" s="106">
        <v>2000</v>
      </c>
      <c r="H12" s="196"/>
      <c r="I12" s="156"/>
      <c r="O12" s="185"/>
    </row>
    <row r="13" spans="1:15" s="43" customFormat="1" ht="25.5" x14ac:dyDescent="0.2">
      <c r="A13" s="198">
        <v>12</v>
      </c>
      <c r="B13" s="39" t="s">
        <v>44</v>
      </c>
      <c r="C13" s="34" t="s">
        <v>47</v>
      </c>
      <c r="D13" s="48" t="s">
        <v>159</v>
      </c>
      <c r="E13" s="52">
        <v>216</v>
      </c>
      <c r="F13" s="134" t="s">
        <v>45</v>
      </c>
      <c r="G13" s="106">
        <v>216</v>
      </c>
      <c r="H13" s="138"/>
      <c r="I13" s="156"/>
      <c r="O13" s="185"/>
    </row>
    <row r="14" spans="1:15" s="35" customFormat="1" ht="31.5" customHeight="1" x14ac:dyDescent="0.2">
      <c r="A14" s="102">
        <v>13</v>
      </c>
      <c r="B14" s="39" t="s">
        <v>58</v>
      </c>
      <c r="C14" s="52" t="s">
        <v>23</v>
      </c>
      <c r="D14" s="52"/>
      <c r="E14" s="52"/>
      <c r="F14" s="62" t="s">
        <v>61</v>
      </c>
      <c r="G14" s="107">
        <v>0</v>
      </c>
      <c r="H14" s="141"/>
      <c r="I14" s="187"/>
      <c r="J14" s="111"/>
      <c r="O14" s="185"/>
    </row>
    <row r="15" spans="1:15" s="110" customFormat="1" ht="25.5" x14ac:dyDescent="0.2">
      <c r="A15" s="198">
        <v>14</v>
      </c>
      <c r="B15" s="39" t="s">
        <v>82</v>
      </c>
      <c r="C15" s="45" t="s">
        <v>150</v>
      </c>
      <c r="D15" s="122" t="s">
        <v>159</v>
      </c>
      <c r="E15" s="86">
        <v>35500</v>
      </c>
      <c r="F15" s="122" t="s">
        <v>83</v>
      </c>
      <c r="G15" s="106">
        <v>35500</v>
      </c>
      <c r="H15" s="147"/>
      <c r="I15" s="157"/>
      <c r="O15" s="176"/>
    </row>
    <row r="16" spans="1:15" s="35" customFormat="1" ht="27.75" customHeight="1" x14ac:dyDescent="0.2">
      <c r="A16" s="102">
        <v>15</v>
      </c>
      <c r="B16" s="105" t="s">
        <v>90</v>
      </c>
      <c r="C16" s="34" t="s">
        <v>104</v>
      </c>
      <c r="D16" s="117" t="s">
        <v>159</v>
      </c>
      <c r="E16" s="86">
        <v>387540</v>
      </c>
      <c r="F16" s="117" t="s">
        <v>97</v>
      </c>
      <c r="G16" s="107">
        <v>387540</v>
      </c>
      <c r="H16" s="140"/>
      <c r="I16" s="154"/>
      <c r="O16" s="174"/>
    </row>
    <row r="17" spans="1:15" s="30" customFormat="1" ht="27.75" customHeight="1" x14ac:dyDescent="0.2">
      <c r="A17" s="102">
        <v>17</v>
      </c>
      <c r="B17" s="39" t="s">
        <v>111</v>
      </c>
      <c r="C17" s="64" t="s">
        <v>88</v>
      </c>
      <c r="D17" s="61" t="s">
        <v>159</v>
      </c>
      <c r="E17" s="62">
        <v>500</v>
      </c>
      <c r="F17" s="62" t="s">
        <v>89</v>
      </c>
      <c r="G17" s="107">
        <v>500</v>
      </c>
      <c r="H17" s="141"/>
      <c r="I17" s="158"/>
      <c r="O17" s="185"/>
    </row>
    <row r="18" spans="1:15" s="85" customFormat="1" ht="45.75" customHeight="1" x14ac:dyDescent="0.2">
      <c r="A18" s="198">
        <v>18</v>
      </c>
      <c r="B18" s="105" t="s">
        <v>113</v>
      </c>
      <c r="C18" s="96" t="s">
        <v>77</v>
      </c>
      <c r="D18" s="113" t="s">
        <v>159</v>
      </c>
      <c r="E18" s="96">
        <v>0</v>
      </c>
      <c r="F18" s="62" t="s">
        <v>116</v>
      </c>
      <c r="G18" s="107">
        <v>0</v>
      </c>
      <c r="H18" s="144"/>
      <c r="I18" s="159"/>
      <c r="O18" s="186"/>
    </row>
    <row r="19" spans="1:15" s="104" customFormat="1" ht="39" customHeight="1" x14ac:dyDescent="0.2">
      <c r="A19" s="102">
        <v>19</v>
      </c>
      <c r="B19" s="105" t="s">
        <v>35</v>
      </c>
      <c r="C19" s="133" t="s">
        <v>55</v>
      </c>
      <c r="D19" s="118" t="s">
        <v>65</v>
      </c>
      <c r="E19" s="99">
        <v>172421</v>
      </c>
      <c r="F19" s="123" t="s">
        <v>79</v>
      </c>
      <c r="G19" s="107">
        <v>172421</v>
      </c>
      <c r="H19" s="142"/>
      <c r="I19" s="146"/>
      <c r="O19" s="185"/>
    </row>
    <row r="20" spans="1:15" s="116" customFormat="1" ht="29.25" customHeight="1" x14ac:dyDescent="0.2">
      <c r="A20" s="198">
        <v>20</v>
      </c>
      <c r="B20" s="105" t="s">
        <v>112</v>
      </c>
      <c r="C20" s="64" t="s">
        <v>105</v>
      </c>
      <c r="D20" s="117" t="s">
        <v>159</v>
      </c>
      <c r="E20" s="86">
        <v>68342</v>
      </c>
      <c r="F20" s="117" t="s">
        <v>108</v>
      </c>
      <c r="G20" s="107">
        <v>68342</v>
      </c>
      <c r="I20" s="162"/>
      <c r="O20" s="177"/>
    </row>
    <row r="21" spans="1:15" s="116" customFormat="1" ht="29.25" customHeight="1" x14ac:dyDescent="0.2">
      <c r="A21" s="102">
        <v>21</v>
      </c>
      <c r="B21" s="105" t="s">
        <v>110</v>
      </c>
      <c r="C21" s="64" t="s">
        <v>106</v>
      </c>
      <c r="D21" s="117" t="s">
        <v>107</v>
      </c>
      <c r="E21" s="86">
        <v>140081</v>
      </c>
      <c r="F21" s="117" t="s">
        <v>109</v>
      </c>
      <c r="G21" s="107">
        <v>140081</v>
      </c>
      <c r="I21" s="144"/>
      <c r="O21" s="174"/>
    </row>
    <row r="22" spans="1:15" s="116" customFormat="1" ht="29.25" customHeight="1" x14ac:dyDescent="0.2">
      <c r="A22" s="198">
        <v>22</v>
      </c>
      <c r="B22" s="105" t="s">
        <v>122</v>
      </c>
      <c r="C22" s="64" t="s">
        <v>119</v>
      </c>
      <c r="D22" s="117" t="s">
        <v>159</v>
      </c>
      <c r="E22" s="86">
        <v>100384</v>
      </c>
      <c r="F22" s="117" t="s">
        <v>123</v>
      </c>
      <c r="G22" s="107">
        <v>100384</v>
      </c>
      <c r="I22" s="162"/>
      <c r="O22" s="177"/>
    </row>
    <row r="23" spans="1:15" s="35" customFormat="1" ht="25.5" x14ac:dyDescent="0.2">
      <c r="A23" s="198">
        <v>24</v>
      </c>
      <c r="B23" s="105" t="s">
        <v>84</v>
      </c>
      <c r="C23" s="34" t="s">
        <v>155</v>
      </c>
      <c r="D23" s="117" t="s">
        <v>160</v>
      </c>
      <c r="E23" s="86" t="s">
        <v>156</v>
      </c>
      <c r="F23" s="117" t="s">
        <v>157</v>
      </c>
      <c r="G23" s="168" t="s">
        <v>158</v>
      </c>
      <c r="H23" s="239"/>
      <c r="I23" s="240"/>
      <c r="J23" s="240"/>
      <c r="K23" s="240"/>
      <c r="L23" s="240"/>
      <c r="O23" s="163"/>
    </row>
    <row r="24" spans="1:15" s="35" customFormat="1" ht="25.5" x14ac:dyDescent="0.2">
      <c r="A24" s="198">
        <v>25</v>
      </c>
      <c r="B24" s="105" t="s">
        <v>179</v>
      </c>
      <c r="C24" s="34" t="s">
        <v>23</v>
      </c>
      <c r="D24" s="117"/>
      <c r="E24" s="86"/>
      <c r="F24" s="117" t="s">
        <v>180</v>
      </c>
      <c r="G24" s="168">
        <v>300</v>
      </c>
      <c r="H24" s="206"/>
      <c r="I24" s="206"/>
      <c r="J24" s="206"/>
      <c r="K24" s="206"/>
      <c r="L24" s="206"/>
      <c r="O24" s="163"/>
    </row>
    <row r="25" spans="1:15" s="57" customFormat="1" ht="24.75" customHeight="1" x14ac:dyDescent="0.25">
      <c r="A25" s="32"/>
      <c r="B25" s="42" t="s">
        <v>1</v>
      </c>
      <c r="C25" s="236"/>
      <c r="D25" s="237"/>
      <c r="E25" s="237"/>
      <c r="F25" s="238"/>
      <c r="G25" s="166">
        <f>SUM(G3:G22)+836000+170384</f>
        <v>2409098</v>
      </c>
      <c r="H25" s="145"/>
      <c r="I25" s="160"/>
      <c r="O25" s="161"/>
    </row>
    <row r="26" spans="1:15" x14ac:dyDescent="0.2">
      <c r="O26" s="163"/>
    </row>
    <row r="27" spans="1:15" x14ac:dyDescent="0.2">
      <c r="B27" s="169"/>
      <c r="G27" s="159" t="s">
        <v>54</v>
      </c>
      <c r="O27" s="163"/>
    </row>
  </sheetData>
  <mergeCells count="2">
    <mergeCell ref="C25:F25"/>
    <mergeCell ref="H23:L2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K35"/>
  <sheetViews>
    <sheetView zoomScale="75" zoomScaleNormal="75" workbookViewId="0">
      <selection activeCell="M6" sqref="M6"/>
    </sheetView>
  </sheetViews>
  <sheetFormatPr defaultRowHeight="15" x14ac:dyDescent="0.2"/>
  <cols>
    <col min="1" max="1" width="6.7109375" style="10" customWidth="1"/>
    <col min="2" max="2" width="47" style="11" customWidth="1"/>
    <col min="3" max="3" width="12.7109375" style="1" hidden="1" customWidth="1"/>
    <col min="4" max="4" width="13.28515625" style="1" hidden="1" customWidth="1"/>
    <col min="5" max="5" width="14.5703125" style="2" hidden="1" customWidth="1"/>
    <col min="6" max="6" width="25.7109375" style="6" hidden="1" customWidth="1"/>
    <col min="7" max="7" width="26.85546875" style="2" customWidth="1"/>
    <col min="8" max="8" width="21.140625" style="2" customWidth="1"/>
    <col min="9" max="16384" width="9.140625" style="2"/>
  </cols>
  <sheetData>
    <row r="1" spans="1:11" ht="24" customHeight="1" x14ac:dyDescent="0.3">
      <c r="A1" s="243" t="s">
        <v>125</v>
      </c>
      <c r="B1" s="243"/>
      <c r="C1" s="243"/>
      <c r="D1" s="243"/>
      <c r="E1" s="243"/>
      <c r="F1" s="243"/>
      <c r="G1" s="243"/>
      <c r="H1" s="243"/>
    </row>
    <row r="2" spans="1:11" ht="15.75" thickBot="1" x14ac:dyDescent="0.25"/>
    <row r="3" spans="1:11" s="5" customFormat="1" ht="30" customHeight="1" x14ac:dyDescent="0.2">
      <c r="A3" s="245" t="s">
        <v>0</v>
      </c>
      <c r="B3" s="247" t="s">
        <v>15</v>
      </c>
      <c r="C3" s="249" t="s">
        <v>4</v>
      </c>
      <c r="D3" s="251" t="s">
        <v>5</v>
      </c>
      <c r="E3" s="251"/>
      <c r="F3" s="22" t="s">
        <v>2</v>
      </c>
      <c r="G3" s="253" t="s">
        <v>56</v>
      </c>
      <c r="H3" s="241" t="s">
        <v>127</v>
      </c>
    </row>
    <row r="4" spans="1:11" s="3" customFormat="1" ht="18" customHeight="1" x14ac:dyDescent="0.2">
      <c r="A4" s="246"/>
      <c r="B4" s="248"/>
      <c r="C4" s="250"/>
      <c r="D4" s="252"/>
      <c r="E4" s="252"/>
      <c r="F4" s="20" t="s">
        <v>6</v>
      </c>
      <c r="G4" s="254"/>
      <c r="H4" s="242"/>
    </row>
    <row r="5" spans="1:11" s="9" customFormat="1" ht="35.1" customHeight="1" x14ac:dyDescent="0.25">
      <c r="A5" s="13" t="s">
        <v>18</v>
      </c>
      <c r="B5" s="8" t="s">
        <v>8</v>
      </c>
      <c r="C5" s="7"/>
      <c r="D5" s="7"/>
      <c r="E5" s="12"/>
      <c r="F5" s="18"/>
      <c r="G5" s="66">
        <f>'ΕΡΓΑ-ΜΕΛΕΤΕΣ'!H36</f>
        <v>5824603</v>
      </c>
      <c r="H5" s="67">
        <f>'ΕΡΓΑ-ΜΕΛΕΤΕΣ'!I36</f>
        <v>2322040</v>
      </c>
      <c r="K5" s="9" t="s">
        <v>54</v>
      </c>
    </row>
    <row r="6" spans="1:11" s="9" customFormat="1" ht="35.1" customHeight="1" x14ac:dyDescent="0.3">
      <c r="A6" s="13" t="s">
        <v>9</v>
      </c>
      <c r="B6" s="8" t="s">
        <v>11</v>
      </c>
      <c r="C6" s="7"/>
      <c r="D6" s="7"/>
      <c r="E6" s="12"/>
      <c r="F6" s="18"/>
      <c r="G6" s="73">
        <f>'ΕΡΓΑ-ΜΕΛΕΤΕΣ'!H52</f>
        <v>841440</v>
      </c>
      <c r="H6" s="74">
        <f>'ΕΡΓΑ-ΜΕΛΕΤΕΣ'!I52</f>
        <v>203640</v>
      </c>
    </row>
    <row r="7" spans="1:11" s="9" customFormat="1" ht="35.1" customHeight="1" x14ac:dyDescent="0.3">
      <c r="A7" s="13" t="s">
        <v>10</v>
      </c>
      <c r="B7" s="8" t="s">
        <v>12</v>
      </c>
      <c r="C7" s="7"/>
      <c r="D7" s="7"/>
      <c r="E7" s="12"/>
      <c r="F7" s="18"/>
      <c r="G7" s="68"/>
      <c r="H7" s="74">
        <f>ΣΥΝΕΧΙΖΟΜΕΝΑ!G25</f>
        <v>2409098</v>
      </c>
    </row>
    <row r="8" spans="1:11" s="9" customFormat="1" ht="39.950000000000003" customHeight="1" thickBot="1" x14ac:dyDescent="0.3">
      <c r="A8" s="14"/>
      <c r="B8" s="15" t="s">
        <v>1</v>
      </c>
      <c r="C8" s="16"/>
      <c r="D8" s="16"/>
      <c r="E8" s="17"/>
      <c r="F8" s="19"/>
      <c r="G8" s="69"/>
      <c r="H8" s="75">
        <f>SUM(H5:H7)</f>
        <v>4934778</v>
      </c>
    </row>
    <row r="9" spans="1:11" x14ac:dyDescent="0.2">
      <c r="G9" s="3"/>
    </row>
    <row r="10" spans="1:11" x14ac:dyDescent="0.2">
      <c r="G10" s="3"/>
    </row>
    <row r="11" spans="1:11" x14ac:dyDescent="0.2">
      <c r="B11" s="125"/>
      <c r="C11" s="126"/>
      <c r="D11" s="126"/>
      <c r="E11" s="127"/>
      <c r="F11" s="128"/>
      <c r="G11" s="129"/>
    </row>
    <row r="12" spans="1:11" x14ac:dyDescent="0.2">
      <c r="B12" s="244" t="s">
        <v>13</v>
      </c>
      <c r="C12" s="244"/>
      <c r="D12" s="244"/>
      <c r="E12" s="244"/>
      <c r="F12" s="244"/>
      <c r="G12" s="244"/>
    </row>
    <row r="13" spans="1:11" x14ac:dyDescent="0.2">
      <c r="B13" s="125"/>
      <c r="C13" s="126"/>
      <c r="D13" s="126"/>
      <c r="E13" s="127"/>
      <c r="F13" s="128"/>
      <c r="G13" s="127"/>
    </row>
    <row r="14" spans="1:11" x14ac:dyDescent="0.2">
      <c r="B14" s="125"/>
      <c r="C14" s="126"/>
      <c r="D14" s="126"/>
      <c r="E14" s="127"/>
      <c r="F14" s="128"/>
      <c r="G14" s="127"/>
    </row>
    <row r="15" spans="1:11" x14ac:dyDescent="0.2">
      <c r="B15" s="125"/>
      <c r="C15" s="126"/>
      <c r="D15" s="126"/>
      <c r="E15" s="127"/>
      <c r="F15" s="128"/>
      <c r="G15" s="127"/>
    </row>
    <row r="16" spans="1:11" x14ac:dyDescent="0.2">
      <c r="B16" s="244"/>
      <c r="C16" s="244"/>
      <c r="D16" s="244"/>
      <c r="E16" s="244"/>
      <c r="F16" s="244"/>
      <c r="G16" s="244"/>
    </row>
    <row r="17" spans="2:7" x14ac:dyDescent="0.2">
      <c r="B17" s="125"/>
      <c r="C17" s="126"/>
      <c r="D17" s="126"/>
      <c r="E17" s="127"/>
      <c r="F17" s="130" t="s">
        <v>14</v>
      </c>
      <c r="G17" s="130"/>
    </row>
    <row r="18" spans="2:7" x14ac:dyDescent="0.2">
      <c r="B18" s="244" t="s">
        <v>17</v>
      </c>
      <c r="C18" s="244"/>
      <c r="D18" s="244"/>
      <c r="E18" s="244"/>
      <c r="F18" s="244"/>
      <c r="G18" s="244"/>
    </row>
    <row r="19" spans="2:7" x14ac:dyDescent="0.2">
      <c r="B19" s="125"/>
      <c r="C19" s="126"/>
      <c r="D19" s="126"/>
      <c r="E19" s="127"/>
      <c r="F19" s="128"/>
      <c r="G19" s="127"/>
    </row>
    <row r="20" spans="2:7" x14ac:dyDescent="0.2">
      <c r="B20" s="131"/>
      <c r="C20" s="132"/>
      <c r="D20" s="131"/>
      <c r="E20" s="132"/>
      <c r="F20" s="131"/>
      <c r="G20" s="132"/>
    </row>
    <row r="21" spans="2:7" x14ac:dyDescent="0.2">
      <c r="B21" s="4"/>
      <c r="C21" s="60"/>
      <c r="D21" s="4"/>
      <c r="E21" s="60"/>
      <c r="F21" s="4"/>
      <c r="G21" s="60"/>
    </row>
    <row r="22" spans="2:7" x14ac:dyDescent="0.2">
      <c r="B22" s="4"/>
      <c r="C22" s="60"/>
      <c r="D22" s="4"/>
      <c r="E22" s="60"/>
      <c r="F22" s="4"/>
      <c r="G22" s="60"/>
    </row>
    <row r="23" spans="2:7" x14ac:dyDescent="0.2">
      <c r="B23" s="4"/>
      <c r="C23" s="60"/>
      <c r="D23" s="4"/>
      <c r="E23" s="60"/>
      <c r="F23" s="4"/>
      <c r="G23" s="60"/>
    </row>
    <row r="24" spans="2:7" x14ac:dyDescent="0.2">
      <c r="B24" s="4"/>
      <c r="C24" s="60"/>
      <c r="D24" s="4"/>
      <c r="E24" s="60"/>
      <c r="F24" s="4"/>
      <c r="G24" s="60"/>
    </row>
    <row r="25" spans="2:7" x14ac:dyDescent="0.2">
      <c r="B25" s="4"/>
      <c r="C25" s="60"/>
      <c r="D25" s="4"/>
      <c r="E25" s="60"/>
      <c r="F25" s="4"/>
      <c r="G25" s="60"/>
    </row>
    <row r="35" spans="8:8" x14ac:dyDescent="0.2">
      <c r="H35" s="2" t="s">
        <v>74</v>
      </c>
    </row>
  </sheetData>
  <mergeCells count="10">
    <mergeCell ref="H3:H4"/>
    <mergeCell ref="A1:H1"/>
    <mergeCell ref="B18:G18"/>
    <mergeCell ref="B12:G12"/>
    <mergeCell ref="B16:G16"/>
    <mergeCell ref="A3:A4"/>
    <mergeCell ref="B3:B4"/>
    <mergeCell ref="C3:C4"/>
    <mergeCell ref="D3:E4"/>
    <mergeCell ref="G3:G4"/>
  </mergeCells>
  <phoneticPr fontId="0" type="noConversion"/>
  <printOptions horizontalCentered="1"/>
  <pageMargins left="0.39370078740157483" right="0.19685039370078741" top="0.59055118110236227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ΕΡΓΑ-ΜΕΛΕΤΕΣ</vt:lpstr>
      <vt:lpstr>ΣΥΝΕΧΙΖΟΜΕΝΑ</vt:lpstr>
      <vt:lpstr>ΑΝΑΚΕΦΑΛΑΙΩΣΗ</vt:lpstr>
      <vt:lpstr>ΑΝΑΚΕΦΑΛΑΙΩΣΗ!Print_Area</vt:lpstr>
      <vt:lpstr>'ΕΡΓΑ-ΜΕΛΕΤΕΣ'!Print_Area</vt:lpstr>
      <vt:lpstr>ΣΥΝΕΧΙΖΟΜΕΝΑ!Print_Area</vt:lpstr>
      <vt:lpstr>ΑΝΑΚΕΦΑΛΑΙΩΣΗ!Print_Titles</vt:lpstr>
      <vt:lpstr>'ΕΡΓΑ-ΜΕΛΕΤΕΣ'!Print_Titles</vt:lpstr>
      <vt:lpstr>ΣΥΝΕΧΙΖΟΜΕΝΑ!Print_Titles</vt:lpstr>
    </vt:vector>
  </TitlesOfParts>
  <Company>ΔΗΜΟΣ ΚΑΛΛΙΘΕΑΣ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ΤΕΧΝΙΚΟ ΠΡΟΓΡΑΜΜΑ 2002</dc:title>
  <dc:creator>Ι. ΚΑΪΜΑΖΟΓΛΟΥ-Θ. ΠΑΠΠΑ</dc:creator>
  <cp:lastModifiedBy>Γιώργος Αθανασιάδης</cp:lastModifiedBy>
  <cp:lastPrinted>2020-06-12T10:39:36Z</cp:lastPrinted>
  <dcterms:created xsi:type="dcterms:W3CDTF">2000-11-20T12:09:58Z</dcterms:created>
  <dcterms:modified xsi:type="dcterms:W3CDTF">2020-06-12T14:49:46Z</dcterms:modified>
</cp:coreProperties>
</file>